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Štatistiky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settey</author>
  </authors>
  <commentList>
    <comment ref="C16" authorId="0">
      <text>
        <r>
          <rPr>
            <sz val="9"/>
            <rFont val="Tahoma"/>
            <family val="2"/>
          </rPr>
          <t xml:space="preserve">Priezvisko + meno
</t>
        </r>
      </text>
    </comment>
    <comment ref="D9" authorId="0">
      <text>
        <r>
          <rPr>
            <b/>
            <sz val="9"/>
            <rFont val="Tahoma"/>
            <family val="2"/>
          </rPr>
          <t>settey:</t>
        </r>
        <r>
          <rPr>
            <sz val="9"/>
            <rFont val="Tahoma"/>
            <family val="2"/>
          </rPr>
          <t xml:space="preserve">
    EM - extraliga muži
    EZ - extraliga ženy
    1M - 1.liga muži
    1Z - 1.liga ženy
    JM - DL juniori
    JZ - DL juniorky
    KM - DL kadeti
    KZ - DL kadetky
    ZM - ŽL starší žiaci
    ZZ - ŽL staršie žiačky
</t>
        </r>
      </text>
    </comment>
  </commentList>
</comments>
</file>

<file path=xl/sharedStrings.xml><?xml version="1.0" encoding="utf-8"?>
<sst xmlns="http://schemas.openxmlformats.org/spreadsheetml/2006/main" count="142" uniqueCount="99">
  <si>
    <t>VYHODNOTENIE STREĽBY</t>
  </si>
  <si>
    <t xml:space="preserve">   +    </t>
  </si>
  <si>
    <t xml:space="preserve">     -     </t>
  </si>
  <si>
    <t>s3</t>
  </si>
  <si>
    <t>th</t>
  </si>
  <si>
    <t>B</t>
  </si>
  <si>
    <t>F+</t>
  </si>
  <si>
    <t>DU</t>
  </si>
  <si>
    <t>DO</t>
  </si>
  <si>
    <t>ZL</t>
  </si>
  <si>
    <t>A</t>
  </si>
  <si>
    <t>BS</t>
  </si>
  <si>
    <t>SL</t>
  </si>
  <si>
    <t>F-</t>
  </si>
  <si>
    <t>družstvo</t>
  </si>
  <si>
    <t>družstvo spolu</t>
  </si>
  <si>
    <t>s2</t>
  </si>
  <si>
    <t>sk</t>
  </si>
  <si>
    <t>ú</t>
  </si>
  <si>
    <t>c</t>
  </si>
  <si>
    <t>Priezvisko a meno hráča</t>
  </si>
  <si>
    <t>hráč. post</t>
  </si>
  <si>
    <t>min</t>
  </si>
  <si>
    <t>Rozhodcovia sa hodnotia známkami od 1 do 5. Známka 1 je najlepšie hodnotenie.</t>
  </si>
  <si>
    <t>Hodnota známok môže byť : 1; 1,5; 2; 2,5; 3; 3,5; 4; 4,5; 5</t>
  </si>
  <si>
    <t>číslo hráča</t>
  </si>
  <si>
    <t>domáci</t>
  </si>
  <si>
    <t>hostia</t>
  </si>
  <si>
    <t xml:space="preserve">              V Y H O D N O T E N I E   H E R N E J   Š T A T I S T I K Y</t>
  </si>
  <si>
    <t>výsledok</t>
  </si>
  <si>
    <t>priezvisko meno</t>
  </si>
  <si>
    <t>známka</t>
  </si>
  <si>
    <t>Ak BK hodnotí výkon rozhodcu známkou 4 a horšou,</t>
  </si>
  <si>
    <t>je BK povinný hodnotenie písomne zdôvodniť na tomto tlačive.</t>
  </si>
  <si>
    <t>Písomné hodnotenie rozhodcov</t>
  </si>
  <si>
    <t>HP</t>
  </si>
  <si>
    <t xml:space="preserve"> číslo stretnutia</t>
  </si>
  <si>
    <t xml:space="preserve"> dátum</t>
  </si>
  <si>
    <t xml:space="preserve"> spracoval</t>
  </si>
  <si>
    <t xml:space="preserve"> pozorované družstvo</t>
  </si>
  <si>
    <t xml:space="preserve"> stav po 1. štvrtine</t>
  </si>
  <si>
    <t xml:space="preserve"> stav po 2. štvrtine</t>
  </si>
  <si>
    <t xml:space="preserve"> stav po 3. štvrtine</t>
  </si>
  <si>
    <t xml:space="preserve"> stav predĺženia</t>
  </si>
  <si>
    <t>%</t>
  </si>
  <si>
    <t xml:space="preserve">              H O D N O T E N I E   R O Z H O D C O V</t>
  </si>
  <si>
    <t xml:space="preserve"> </t>
  </si>
  <si>
    <t xml:space="preserve"> stav po 4. štvrtine</t>
  </si>
  <si>
    <t>streľba spolu</t>
  </si>
  <si>
    <t>:</t>
  </si>
  <si>
    <t xml:space="preserve"> súťaž</t>
  </si>
  <si>
    <t xml:space="preserve">    </t>
  </si>
  <si>
    <t xml:space="preserve">   </t>
  </si>
  <si>
    <t>Slovenská basketbalová asociácia, Junácka 6 (Dom športu), 832 80 Bratislava, sekretariat@slovakbasket.sk, j.panak@slovakbasket.sk</t>
  </si>
  <si>
    <t>min - odohratý čas hráča</t>
  </si>
  <si>
    <t>ú - úspešný pokus pri streľbe</t>
  </si>
  <si>
    <t>c - celkový počet streleckých pokusov (úspešné+neúspešné)</t>
  </si>
  <si>
    <t>sk - streľba s pod koša</t>
  </si>
  <si>
    <t>s2 - streľba za dva body</t>
  </si>
  <si>
    <t>s3 - streľba za tri body</t>
  </si>
  <si>
    <t>th - trestné hody</t>
  </si>
  <si>
    <t>streľba spolu - (sk + s2 + s3)</t>
  </si>
  <si>
    <t>B - počet dosiahnutých bodov</t>
  </si>
  <si>
    <t>F+ - získané fauly</t>
  </si>
  <si>
    <t>DO - doskok obranný</t>
  </si>
  <si>
    <t>DU - doskok útočný</t>
  </si>
  <si>
    <t>ZL - získané lopty</t>
  </si>
  <si>
    <t>A - asistencie</t>
  </si>
  <si>
    <t>BS - blokované strely</t>
  </si>
  <si>
    <t>SL - stratené lopty</t>
  </si>
  <si>
    <t>F- - fauly</t>
  </si>
  <si>
    <t>HP - herná produktivita (DU+ DO+ ZL- SL- (skc- skú+ s2c- s2ú+ s3c- s3ú))* 0,791+ A* 1,209- (thc- thú)* 0,7088+ BS+ B</t>
  </si>
  <si>
    <t>Herná produktivita sa počíta podľa Manleyho metódy.</t>
  </si>
  <si>
    <t>Formulár pre vyhodnotenie hernej štatistiky družstva verzia 1.1.1,</t>
  </si>
  <si>
    <t>Formulár pre hodnotenie rozhodcov zápasu verzia 1.1.1,</t>
  </si>
  <si>
    <t>Young Angels Kosice</t>
  </si>
  <si>
    <t>JZ</t>
  </si>
  <si>
    <t>Hricko</t>
  </si>
  <si>
    <t>YA Kosice</t>
  </si>
  <si>
    <t>C</t>
  </si>
  <si>
    <t>Mikovčáková Diana</t>
  </si>
  <si>
    <t>R</t>
  </si>
  <si>
    <t>Seňová Natália</t>
  </si>
  <si>
    <t>Urbanová Dominika</t>
  </si>
  <si>
    <t>K</t>
  </si>
  <si>
    <t>Knappová Katarína</t>
  </si>
  <si>
    <t>Beráneková Sofia</t>
  </si>
  <si>
    <t>Machalová Martina</t>
  </si>
  <si>
    <t>Majorošová Sára</t>
  </si>
  <si>
    <t>Virasztóová Sofia</t>
  </si>
  <si>
    <t>Čatlošová Timea</t>
  </si>
  <si>
    <t>BKM Bardejov</t>
  </si>
  <si>
    <t>V10</t>
  </si>
  <si>
    <t>13.10.2018</t>
  </si>
  <si>
    <t>Pahulyová Michaela</t>
  </si>
  <si>
    <t xml:space="preserve">K </t>
  </si>
  <si>
    <t>Zahornácká Zuzana</t>
  </si>
  <si>
    <t>Andráši</t>
  </si>
  <si>
    <t>Malčeková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</si>
</sst>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8"/>
      <color indexed="36"/>
      <name val="Arial CE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8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12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7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5" applyNumberFormat="0" applyAlignment="0" applyProtection="0"/>
    <xf numFmtId="0" fontId="43" fillId="18" borderId="0" applyNumberFormat="0" applyBorder="0" applyAlignment="0" applyProtection="0"/>
    <xf numFmtId="0" fontId="13" fillId="7" borderId="1" applyNumberFormat="0" applyAlignment="0" applyProtection="0"/>
    <xf numFmtId="0" fontId="44" fillId="19" borderId="6" applyNumberFormat="0" applyAlignment="0" applyProtection="0"/>
    <xf numFmtId="0" fontId="14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48" fillId="20" borderId="0" applyNumberFormat="0" applyBorder="0" applyAlignment="0" applyProtection="0"/>
    <xf numFmtId="0" fontId="5" fillId="0" borderId="0">
      <alignment/>
      <protection/>
    </xf>
    <xf numFmtId="0" fontId="5" fillId="4" borderId="11" applyNumberFormat="0" applyFont="0" applyAlignment="0" applyProtection="0"/>
    <xf numFmtId="0" fontId="16" fillId="15" borderId="12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1" borderId="13" applyNumberFormat="0" applyFont="0" applyAlignment="0" applyProtection="0"/>
    <xf numFmtId="0" fontId="49" fillId="0" borderId="14" applyNumberFormat="0" applyFill="0" applyAlignment="0" applyProtection="0"/>
    <xf numFmtId="0" fontId="19" fillId="0" borderId="15" applyNumberFormat="0" applyFill="0" applyAlignment="0" applyProtection="0"/>
    <xf numFmtId="0" fontId="5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3" borderId="16" applyNumberFormat="0" applyAlignment="0" applyProtection="0"/>
    <xf numFmtId="0" fontId="52" fillId="24" borderId="16" applyNumberFormat="0" applyAlignment="0" applyProtection="0"/>
    <xf numFmtId="0" fontId="53" fillId="24" borderId="17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15" borderId="0" xfId="0" applyFont="1" applyFill="1" applyBorder="1" applyAlignment="1">
      <alignment/>
    </xf>
    <xf numFmtId="0" fontId="21" fillId="15" borderId="0" xfId="63" applyFont="1" applyFill="1">
      <alignment/>
      <protection/>
    </xf>
    <xf numFmtId="0" fontId="0" fillId="15" borderId="0" xfId="0" applyFill="1" applyAlignment="1">
      <alignment/>
    </xf>
    <xf numFmtId="0" fontId="21" fillId="15" borderId="0" xfId="63" applyFont="1" applyFill="1" applyAlignment="1">
      <alignment horizontal="left"/>
      <protection/>
    </xf>
    <xf numFmtId="0" fontId="21" fillId="15" borderId="0" xfId="63" applyFont="1" applyFill="1" applyAlignment="1">
      <alignment horizontal="right"/>
      <protection/>
    </xf>
    <xf numFmtId="0" fontId="21" fillId="15" borderId="0" xfId="63" applyFont="1" applyFill="1" applyBorder="1">
      <alignment/>
      <protection/>
    </xf>
    <xf numFmtId="0" fontId="5" fillId="15" borderId="0" xfId="63" applyFill="1">
      <alignment/>
      <protection/>
    </xf>
    <xf numFmtId="46" fontId="21" fillId="15" borderId="0" xfId="63" applyNumberFormat="1" applyFont="1" applyFill="1">
      <alignment/>
      <protection/>
    </xf>
    <xf numFmtId="0" fontId="22" fillId="15" borderId="0" xfId="63" applyFont="1" applyFill="1" applyAlignment="1">
      <alignment horizontal="center" vertical="center"/>
      <protection/>
    </xf>
    <xf numFmtId="0" fontId="30" fillId="15" borderId="0" xfId="63" applyFont="1" applyFill="1" applyAlignment="1">
      <alignment horizontal="center" vertical="center"/>
      <protection/>
    </xf>
    <xf numFmtId="0" fontId="30" fillId="15" borderId="0" xfId="63" applyFont="1" applyFill="1">
      <alignment/>
      <protection/>
    </xf>
    <xf numFmtId="0" fontId="31" fillId="15" borderId="0" xfId="63" applyFont="1" applyFill="1">
      <alignment/>
      <protection/>
    </xf>
    <xf numFmtId="0" fontId="0" fillId="15" borderId="0" xfId="0" applyFont="1" applyFill="1" applyAlignment="1">
      <alignment/>
    </xf>
    <xf numFmtId="0" fontId="30" fillId="15" borderId="0" xfId="63" applyFont="1" applyFill="1" applyAlignment="1">
      <alignment horizontal="left"/>
      <protection/>
    </xf>
    <xf numFmtId="0" fontId="30" fillId="15" borderId="0" xfId="63" applyFont="1" applyFill="1" applyAlignment="1">
      <alignment horizontal="right"/>
      <protection/>
    </xf>
    <xf numFmtId="0" fontId="31" fillId="15" borderId="0" xfId="63" applyFont="1" applyFill="1" applyAlignment="1">
      <alignment horizontal="center" vertical="center"/>
      <protection/>
    </xf>
    <xf numFmtId="0" fontId="32" fillId="15" borderId="0" xfId="63" applyFont="1" applyFill="1" applyBorder="1" applyAlignment="1">
      <alignment horizontal="center"/>
      <protection/>
    </xf>
    <xf numFmtId="0" fontId="31" fillId="15" borderId="0" xfId="63" applyFont="1" applyFill="1" applyBorder="1" applyAlignment="1">
      <alignment horizontal="center"/>
      <protection/>
    </xf>
    <xf numFmtId="0" fontId="30" fillId="15" borderId="0" xfId="63" applyFont="1" applyFill="1" applyBorder="1">
      <alignment/>
      <protection/>
    </xf>
    <xf numFmtId="0" fontId="26" fillId="15" borderId="0" xfId="63" applyFont="1" applyFill="1" applyAlignment="1">
      <alignment vertical="center"/>
      <protection/>
    </xf>
    <xf numFmtId="0" fontId="31" fillId="15" borderId="0" xfId="63" applyFont="1" applyFill="1" applyBorder="1" applyAlignment="1">
      <alignment horizontal="center" vertical="center"/>
      <protection/>
    </xf>
    <xf numFmtId="0" fontId="24" fillId="15" borderId="18" xfId="63" applyFont="1" applyFill="1" applyBorder="1" applyAlignment="1" applyProtection="1">
      <alignment horizontal="left" vertical="center"/>
      <protection locked="0"/>
    </xf>
    <xf numFmtId="0" fontId="24" fillId="15" borderId="19" xfId="63" applyFont="1" applyFill="1" applyBorder="1" applyAlignment="1" applyProtection="1">
      <alignment horizontal="left" vertical="center"/>
      <protection locked="0"/>
    </xf>
    <xf numFmtId="0" fontId="27" fillId="7" borderId="20" xfId="63" applyFont="1" applyFill="1" applyBorder="1" applyAlignment="1">
      <alignment horizontal="center"/>
      <protection/>
    </xf>
    <xf numFmtId="0" fontId="0" fillId="7" borderId="21" xfId="0" applyFont="1" applyFill="1" applyBorder="1" applyAlignment="1" applyProtection="1">
      <alignment/>
      <protection hidden="1"/>
    </xf>
    <xf numFmtId="0" fontId="25" fillId="7" borderId="22" xfId="63" applyFont="1" applyFill="1" applyBorder="1" applyAlignment="1" applyProtection="1">
      <alignment horizontal="center" vertical="center"/>
      <protection hidden="1"/>
    </xf>
    <xf numFmtId="1" fontId="24" fillId="7" borderId="23" xfId="63" applyNumberFormat="1" applyFont="1" applyFill="1" applyBorder="1" applyAlignment="1" applyProtection="1">
      <alignment horizontal="center" vertical="center"/>
      <protection hidden="1"/>
    </xf>
    <xf numFmtId="0" fontId="24" fillId="15" borderId="24" xfId="63" applyFont="1" applyFill="1" applyBorder="1" applyAlignment="1" applyProtection="1">
      <alignment horizontal="center" vertical="center"/>
      <protection locked="0"/>
    </xf>
    <xf numFmtId="0" fontId="24" fillId="15" borderId="25" xfId="63" applyFont="1" applyFill="1" applyBorder="1" applyAlignment="1" applyProtection="1">
      <alignment horizontal="center" vertical="center"/>
      <protection locked="0"/>
    </xf>
    <xf numFmtId="0" fontId="24" fillId="15" borderId="26" xfId="63" applyFont="1" applyFill="1" applyBorder="1" applyAlignment="1" applyProtection="1">
      <alignment horizontal="center" vertical="center"/>
      <protection locked="0"/>
    </xf>
    <xf numFmtId="0" fontId="24" fillId="15" borderId="27" xfId="63" applyFont="1" applyFill="1" applyBorder="1" applyAlignment="1" applyProtection="1">
      <alignment horizontal="center" vertical="center"/>
      <protection locked="0"/>
    </xf>
    <xf numFmtId="0" fontId="25" fillId="7" borderId="28" xfId="63" applyFont="1" applyFill="1" applyBorder="1" applyAlignment="1" applyProtection="1">
      <alignment horizontal="center" vertical="center"/>
      <protection hidden="1"/>
    </xf>
    <xf numFmtId="0" fontId="25" fillId="7" borderId="29" xfId="63" applyFont="1" applyFill="1" applyBorder="1" applyAlignment="1" applyProtection="1">
      <alignment horizontal="center" vertical="center"/>
      <protection hidden="1"/>
    </xf>
    <xf numFmtId="0" fontId="25" fillId="7" borderId="30" xfId="63" applyFont="1" applyFill="1" applyBorder="1" applyAlignment="1" applyProtection="1">
      <alignment horizontal="center" vertical="center"/>
      <protection hidden="1"/>
    </xf>
    <xf numFmtId="0" fontId="25" fillId="7" borderId="31" xfId="63" applyFont="1" applyFill="1" applyBorder="1" applyAlignment="1" applyProtection="1">
      <alignment horizontal="center" vertical="center"/>
      <protection hidden="1"/>
    </xf>
    <xf numFmtId="0" fontId="25" fillId="7" borderId="32" xfId="63" applyFont="1" applyFill="1" applyBorder="1" applyAlignment="1" applyProtection="1">
      <alignment horizontal="center" vertical="center"/>
      <protection hidden="1"/>
    </xf>
    <xf numFmtId="1" fontId="25" fillId="15" borderId="33" xfId="63" applyNumberFormat="1" applyFont="1" applyFill="1" applyBorder="1" applyAlignment="1" applyProtection="1">
      <alignment horizontal="center" vertical="center"/>
      <protection locked="0"/>
    </xf>
    <xf numFmtId="1" fontId="25" fillId="15" borderId="34" xfId="63" applyNumberFormat="1" applyFont="1" applyFill="1" applyBorder="1" applyAlignment="1" applyProtection="1">
      <alignment horizontal="center" vertical="center"/>
      <protection locked="0"/>
    </xf>
    <xf numFmtId="1" fontId="34" fillId="7" borderId="35" xfId="63" applyNumberFormat="1" applyFont="1" applyFill="1" applyBorder="1" applyAlignment="1" applyProtection="1">
      <alignment horizontal="center" vertical="center"/>
      <protection hidden="1"/>
    </xf>
    <xf numFmtId="1" fontId="25" fillId="15" borderId="36" xfId="63" applyNumberFormat="1" applyFont="1" applyFill="1" applyBorder="1" applyAlignment="1" applyProtection="1">
      <alignment horizontal="center" vertical="center"/>
      <protection locked="0"/>
    </xf>
    <xf numFmtId="1" fontId="25" fillId="15" borderId="37" xfId="63" applyNumberFormat="1" applyFont="1" applyFill="1" applyBorder="1" applyAlignment="1" applyProtection="1">
      <alignment horizontal="center" vertical="center"/>
      <protection locked="0"/>
    </xf>
    <xf numFmtId="1" fontId="34" fillId="7" borderId="38" xfId="63" applyNumberFormat="1" applyFont="1" applyFill="1" applyBorder="1" applyAlignment="1" applyProtection="1">
      <alignment horizontal="center" vertical="center"/>
      <protection hidden="1"/>
    </xf>
    <xf numFmtId="1" fontId="34" fillId="7" borderId="39" xfId="63" applyNumberFormat="1" applyFont="1" applyFill="1" applyBorder="1" applyAlignment="1" applyProtection="1">
      <alignment horizontal="center" vertical="center"/>
      <protection hidden="1"/>
    </xf>
    <xf numFmtId="0" fontId="35" fillId="15" borderId="30" xfId="63" applyFont="1" applyFill="1" applyBorder="1" applyAlignment="1">
      <alignment/>
      <protection/>
    </xf>
    <xf numFmtId="0" fontId="0" fillId="15" borderId="40" xfId="0" applyFont="1" applyFill="1" applyBorder="1" applyAlignment="1">
      <alignment/>
    </xf>
    <xf numFmtId="0" fontId="0" fillId="15" borderId="41" xfId="0" applyFont="1" applyFill="1" applyBorder="1" applyAlignment="1">
      <alignment/>
    </xf>
    <xf numFmtId="0" fontId="35" fillId="15" borderId="42" xfId="63" applyFont="1" applyFill="1" applyBorder="1" applyAlignment="1">
      <alignment/>
      <protection/>
    </xf>
    <xf numFmtId="0" fontId="0" fillId="15" borderId="43" xfId="0" applyFont="1" applyFill="1" applyBorder="1" applyAlignment="1">
      <alignment/>
    </xf>
    <xf numFmtId="0" fontId="35" fillId="15" borderId="44" xfId="63" applyFont="1" applyFill="1" applyBorder="1" applyAlignment="1">
      <alignment/>
      <protection/>
    </xf>
    <xf numFmtId="0" fontId="0" fillId="15" borderId="18" xfId="0" applyFont="1" applyFill="1" applyBorder="1" applyAlignment="1">
      <alignment/>
    </xf>
    <xf numFmtId="0" fontId="0" fillId="15" borderId="45" xfId="0" applyFont="1" applyFill="1" applyBorder="1" applyAlignment="1">
      <alignment/>
    </xf>
    <xf numFmtId="0" fontId="26" fillId="15" borderId="0" xfId="0" applyFont="1" applyFill="1" applyAlignment="1">
      <alignment/>
    </xf>
    <xf numFmtId="0" fontId="25" fillId="15" borderId="45" xfId="63" applyFont="1" applyFill="1" applyBorder="1" applyAlignment="1" applyProtection="1">
      <alignment horizontal="center" vertical="center"/>
      <protection locked="0"/>
    </xf>
    <xf numFmtId="0" fontId="25" fillId="15" borderId="25" xfId="63" applyFont="1" applyFill="1" applyBorder="1" applyAlignment="1" applyProtection="1">
      <alignment horizontal="center" vertical="center"/>
      <protection locked="0"/>
    </xf>
    <xf numFmtId="0" fontId="25" fillId="15" borderId="33" xfId="63" applyFont="1" applyFill="1" applyBorder="1" applyAlignment="1" applyProtection="1">
      <alignment horizontal="center" vertical="center"/>
      <protection locked="0"/>
    </xf>
    <xf numFmtId="0" fontId="25" fillId="15" borderId="24" xfId="63" applyFont="1" applyFill="1" applyBorder="1" applyAlignment="1" applyProtection="1">
      <alignment horizontal="center" vertical="center"/>
      <protection locked="0"/>
    </xf>
    <xf numFmtId="0" fontId="25" fillId="15" borderId="46" xfId="63" applyFont="1" applyFill="1" applyBorder="1" applyAlignment="1" applyProtection="1">
      <alignment horizontal="center" vertical="center"/>
      <protection locked="0"/>
    </xf>
    <xf numFmtId="0" fontId="25" fillId="15" borderId="27" xfId="63" applyFont="1" applyFill="1" applyBorder="1" applyAlignment="1" applyProtection="1">
      <alignment horizontal="center" vertical="center"/>
      <protection locked="0"/>
    </xf>
    <xf numFmtId="0" fontId="25" fillId="15" borderId="26" xfId="63" applyFont="1" applyFill="1" applyBorder="1" applyAlignment="1" applyProtection="1">
      <alignment horizontal="center" vertical="center"/>
      <protection locked="0"/>
    </xf>
    <xf numFmtId="0" fontId="25" fillId="15" borderId="18" xfId="63" applyFont="1" applyFill="1" applyBorder="1" applyAlignment="1" applyProtection="1">
      <alignment horizontal="center" vertical="center"/>
      <protection locked="0"/>
    </xf>
    <xf numFmtId="0" fontId="25" fillId="0" borderId="47" xfId="63" applyFont="1" applyFill="1" applyBorder="1" applyAlignment="1" applyProtection="1">
      <alignment horizontal="center" vertical="center"/>
      <protection locked="0"/>
    </xf>
    <xf numFmtId="0" fontId="25" fillId="0" borderId="48" xfId="63" applyFont="1" applyFill="1" applyBorder="1" applyAlignment="1" applyProtection="1">
      <alignment horizontal="center" vertical="center"/>
      <protection locked="0"/>
    </xf>
    <xf numFmtId="1" fontId="34" fillId="7" borderId="37" xfId="63" applyNumberFormat="1" applyFont="1" applyFill="1" applyBorder="1" applyAlignment="1" applyProtection="1">
      <alignment horizontal="center" vertical="center"/>
      <protection hidden="1"/>
    </xf>
    <xf numFmtId="1" fontId="25" fillId="15" borderId="26" xfId="63" applyNumberFormat="1" applyFont="1" applyFill="1" applyBorder="1" applyAlignment="1" applyProtection="1">
      <alignment horizontal="center" vertical="center"/>
      <protection locked="0"/>
    </xf>
    <xf numFmtId="1" fontId="25" fillId="15" borderId="49" xfId="63" applyNumberFormat="1" applyFont="1" applyFill="1" applyBorder="1" applyAlignment="1" applyProtection="1">
      <alignment horizontal="center" vertical="center"/>
      <protection locked="0"/>
    </xf>
    <xf numFmtId="0" fontId="24" fillId="2" borderId="24" xfId="63" applyFont="1" applyFill="1" applyBorder="1" applyAlignment="1" applyProtection="1">
      <alignment horizontal="center" vertical="center"/>
      <protection locked="0"/>
    </xf>
    <xf numFmtId="0" fontId="24" fillId="2" borderId="25" xfId="63" applyFont="1" applyFill="1" applyBorder="1" applyAlignment="1" applyProtection="1">
      <alignment horizontal="center" vertical="center"/>
      <protection locked="0"/>
    </xf>
    <xf numFmtId="0" fontId="24" fillId="2" borderId="18" xfId="63" applyFont="1" applyFill="1" applyBorder="1" applyAlignment="1" applyProtection="1">
      <alignment horizontal="left" vertical="center"/>
      <protection locked="0"/>
    </xf>
    <xf numFmtId="0" fontId="25" fillId="2" borderId="47" xfId="63" applyFont="1" applyFill="1" applyBorder="1" applyAlignment="1" applyProtection="1">
      <alignment horizontal="center" vertical="center"/>
      <protection locked="0"/>
    </xf>
    <xf numFmtId="1" fontId="25" fillId="2" borderId="36" xfId="63" applyNumberFormat="1" applyFont="1" applyFill="1" applyBorder="1" applyAlignment="1" applyProtection="1">
      <alignment horizontal="center" vertical="center"/>
      <protection locked="0"/>
    </xf>
    <xf numFmtId="1" fontId="25" fillId="2" borderId="37" xfId="63" applyNumberFormat="1" applyFont="1" applyFill="1" applyBorder="1" applyAlignment="1" applyProtection="1">
      <alignment horizontal="center" vertical="center"/>
      <protection locked="0"/>
    </xf>
    <xf numFmtId="0" fontId="25" fillId="2" borderId="45" xfId="63" applyFont="1" applyFill="1" applyBorder="1" applyAlignment="1" applyProtection="1">
      <alignment horizontal="center" vertical="center"/>
      <protection locked="0"/>
    </xf>
    <xf numFmtId="0" fontId="25" fillId="2" borderId="25" xfId="63" applyFont="1" applyFill="1" applyBorder="1" applyAlignment="1" applyProtection="1">
      <alignment horizontal="center" vertical="center"/>
      <protection locked="0"/>
    </xf>
    <xf numFmtId="0" fontId="25" fillId="2" borderId="24" xfId="63" applyFont="1" applyFill="1" applyBorder="1" applyAlignment="1" applyProtection="1">
      <alignment horizontal="center" vertical="center"/>
      <protection locked="0"/>
    </xf>
    <xf numFmtId="0" fontId="25" fillId="2" borderId="18" xfId="63" applyFont="1" applyFill="1" applyBorder="1" applyAlignment="1" applyProtection="1">
      <alignment horizontal="center" vertical="center"/>
      <protection locked="0"/>
    </xf>
    <xf numFmtId="1" fontId="34" fillId="7" borderId="33" xfId="63" applyNumberFormat="1" applyFont="1" applyFill="1" applyBorder="1" applyAlignment="1" applyProtection="1">
      <alignment horizontal="center" vertical="center"/>
      <protection hidden="1"/>
    </xf>
    <xf numFmtId="1" fontId="34" fillId="7" borderId="34" xfId="63" applyNumberFormat="1" applyFont="1" applyFill="1" applyBorder="1" applyAlignment="1" applyProtection="1">
      <alignment horizontal="center" vertical="center"/>
      <protection hidden="1"/>
    </xf>
    <xf numFmtId="1" fontId="34" fillId="7" borderId="36" xfId="63" applyNumberFormat="1" applyFont="1" applyFill="1" applyBorder="1" applyAlignment="1" applyProtection="1">
      <alignment horizontal="center" vertical="center"/>
      <protection hidden="1"/>
    </xf>
    <xf numFmtId="1" fontId="34" fillId="7" borderId="50" xfId="63" applyNumberFormat="1" applyFont="1" applyFill="1" applyBorder="1" applyAlignment="1" applyProtection="1">
      <alignment horizontal="center" vertical="center"/>
      <protection hidden="1"/>
    </xf>
    <xf numFmtId="0" fontId="25" fillId="7" borderId="51" xfId="63" applyFont="1" applyFill="1" applyBorder="1" applyAlignment="1" applyProtection="1">
      <alignment horizontal="center" vertical="center"/>
      <protection hidden="1"/>
    </xf>
    <xf numFmtId="0" fontId="25" fillId="7" borderId="52" xfId="63" applyFont="1" applyFill="1" applyBorder="1" applyAlignment="1" applyProtection="1">
      <alignment horizontal="center" vertical="center"/>
      <protection hidden="1"/>
    </xf>
    <xf numFmtId="1" fontId="24" fillId="7" borderId="53" xfId="63" applyNumberFormat="1" applyFont="1" applyFill="1" applyBorder="1" applyAlignment="1" applyProtection="1">
      <alignment horizontal="center" vertical="center"/>
      <protection hidden="1"/>
    </xf>
    <xf numFmtId="1" fontId="34" fillId="7" borderId="53" xfId="63" applyNumberFormat="1" applyFont="1" applyFill="1" applyBorder="1" applyAlignment="1" applyProtection="1">
      <alignment horizontal="center" vertical="center"/>
      <protection hidden="1"/>
    </xf>
    <xf numFmtId="1" fontId="34" fillId="7" borderId="28" xfId="63" applyNumberFormat="1" applyFont="1" applyFill="1" applyBorder="1" applyAlignment="1" applyProtection="1">
      <alignment horizontal="center" vertical="center"/>
      <protection hidden="1"/>
    </xf>
    <xf numFmtId="1" fontId="34" fillId="7" borderId="29" xfId="63" applyNumberFormat="1" applyFont="1" applyFill="1" applyBorder="1" applyAlignment="1" applyProtection="1">
      <alignment horizontal="center" vertical="center"/>
      <protection hidden="1"/>
    </xf>
    <xf numFmtId="1" fontId="24" fillId="7" borderId="53" xfId="63" applyNumberFormat="1" applyFont="1" applyFill="1" applyBorder="1" applyAlignment="1" applyProtection="1">
      <alignment horizontal="center" vertical="center"/>
      <protection hidden="1"/>
    </xf>
    <xf numFmtId="0" fontId="25" fillId="15" borderId="54" xfId="63" applyFont="1" applyFill="1" applyBorder="1" applyAlignment="1" applyProtection="1">
      <alignment horizontal="center" vertical="center"/>
      <protection locked="0"/>
    </xf>
    <xf numFmtId="0" fontId="25" fillId="15" borderId="55" xfId="63" applyFont="1" applyFill="1" applyBorder="1" applyAlignment="1" applyProtection="1">
      <alignment horizontal="center" vertical="center"/>
      <protection locked="0"/>
    </xf>
    <xf numFmtId="173" fontId="27" fillId="7" borderId="56" xfId="0" applyNumberFormat="1" applyFont="1" applyFill="1" applyBorder="1" applyAlignment="1" applyProtection="1">
      <alignment horizontal="center" vertical="center"/>
      <protection hidden="1"/>
    </xf>
    <xf numFmtId="0" fontId="26" fillId="15" borderId="0" xfId="0" applyFont="1" applyFill="1" applyAlignment="1">
      <alignment horizontal="center"/>
    </xf>
    <xf numFmtId="0" fontId="0" fillId="15" borderId="0" xfId="0" applyFill="1" applyBorder="1" applyAlignment="1">
      <alignment/>
    </xf>
    <xf numFmtId="0" fontId="37" fillId="15" borderId="0" xfId="0" applyFont="1" applyFill="1" applyAlignment="1">
      <alignment/>
    </xf>
    <xf numFmtId="173" fontId="38" fillId="7" borderId="57" xfId="0" applyNumberFormat="1" applyFont="1" applyFill="1" applyBorder="1" applyAlignment="1" applyProtection="1">
      <alignment horizontal="center" vertical="center"/>
      <protection hidden="1"/>
    </xf>
    <xf numFmtId="0" fontId="25" fillId="10" borderId="58" xfId="63" applyFont="1" applyFill="1" applyBorder="1" applyAlignment="1" applyProtection="1">
      <alignment horizontal="center" vertical="center"/>
      <protection hidden="1"/>
    </xf>
    <xf numFmtId="0" fontId="26" fillId="15" borderId="33" xfId="63" applyFont="1" applyFill="1" applyBorder="1" applyAlignment="1" applyProtection="1">
      <alignment horizontal="center" vertical="center"/>
      <protection locked="0"/>
    </xf>
    <xf numFmtId="0" fontId="26" fillId="15" borderId="35" xfId="63" applyFont="1" applyFill="1" applyBorder="1" applyAlignment="1" applyProtection="1">
      <alignment horizontal="center" vertical="center"/>
      <protection locked="0"/>
    </xf>
    <xf numFmtId="0" fontId="26" fillId="15" borderId="36" xfId="63" applyFont="1" applyFill="1" applyBorder="1" applyAlignment="1" applyProtection="1">
      <alignment horizontal="center" vertical="center"/>
      <protection locked="0"/>
    </xf>
    <xf numFmtId="0" fontId="26" fillId="15" borderId="38" xfId="63" applyFont="1" applyFill="1" applyBorder="1" applyAlignment="1" applyProtection="1">
      <alignment horizontal="center" vertical="center"/>
      <protection locked="0"/>
    </xf>
    <xf numFmtId="0" fontId="26" fillId="15" borderId="26" xfId="63" applyFont="1" applyFill="1" applyBorder="1" applyAlignment="1" applyProtection="1">
      <alignment horizontal="center" vertical="center"/>
      <protection locked="0"/>
    </xf>
    <xf numFmtId="0" fontId="26" fillId="15" borderId="39" xfId="63" applyFont="1" applyFill="1" applyBorder="1" applyAlignment="1" applyProtection="1">
      <alignment horizontal="center" vertical="center"/>
      <protection locked="0"/>
    </xf>
    <xf numFmtId="0" fontId="27" fillId="7" borderId="44" xfId="63" applyFont="1" applyFill="1" applyBorder="1" applyAlignment="1">
      <alignment horizontal="center"/>
      <protection/>
    </xf>
    <xf numFmtId="0" fontId="32" fillId="7" borderId="22" xfId="63" applyFont="1" applyFill="1" applyBorder="1" applyAlignment="1">
      <alignment horizontal="center"/>
      <protection/>
    </xf>
    <xf numFmtId="1" fontId="34" fillId="7" borderId="59" xfId="63" applyNumberFormat="1" applyFont="1" applyFill="1" applyBorder="1" applyAlignment="1" applyProtection="1">
      <alignment horizontal="center" vertical="center"/>
      <protection hidden="1"/>
    </xf>
    <xf numFmtId="1" fontId="34" fillId="7" borderId="20" xfId="63" applyNumberFormat="1" applyFont="1" applyFill="1" applyBorder="1" applyAlignment="1" applyProtection="1">
      <alignment horizontal="center" vertical="center"/>
      <protection hidden="1"/>
    </xf>
    <xf numFmtId="1" fontId="34" fillId="7" borderId="60" xfId="63" applyNumberFormat="1" applyFont="1" applyFill="1" applyBorder="1" applyAlignment="1" applyProtection="1">
      <alignment horizontal="center" vertical="center"/>
      <protection hidden="1"/>
    </xf>
    <xf numFmtId="0" fontId="25" fillId="7" borderId="61" xfId="63" applyFont="1" applyFill="1" applyBorder="1" applyAlignment="1" applyProtection="1">
      <alignment horizontal="center" vertical="center"/>
      <protection hidden="1"/>
    </xf>
    <xf numFmtId="1" fontId="34" fillId="7" borderId="61" xfId="63" applyNumberFormat="1" applyFont="1" applyFill="1" applyBorder="1" applyAlignment="1" applyProtection="1">
      <alignment horizontal="center" vertical="center"/>
      <protection hidden="1"/>
    </xf>
    <xf numFmtId="0" fontId="24" fillId="15" borderId="62" xfId="63" applyFont="1" applyFill="1" applyBorder="1" applyAlignment="1" applyProtection="1">
      <alignment horizontal="center" vertical="center"/>
      <protection locked="0"/>
    </xf>
    <xf numFmtId="0" fontId="24" fillId="15" borderId="63" xfId="63" applyFont="1" applyFill="1" applyBorder="1" applyAlignment="1" applyProtection="1">
      <alignment horizontal="center" vertical="center"/>
      <protection locked="0"/>
    </xf>
    <xf numFmtId="0" fontId="24" fillId="15" borderId="0" xfId="63" applyFont="1" applyFill="1" applyBorder="1" applyAlignment="1" applyProtection="1">
      <alignment horizontal="left" vertical="center"/>
      <protection locked="0"/>
    </xf>
    <xf numFmtId="0" fontId="25" fillId="0" borderId="64" xfId="63" applyFont="1" applyFill="1" applyBorder="1" applyAlignment="1" applyProtection="1">
      <alignment horizontal="center" vertical="center"/>
      <protection locked="0"/>
    </xf>
    <xf numFmtId="1" fontId="25" fillId="15" borderId="28" xfId="63" applyNumberFormat="1" applyFont="1" applyFill="1" applyBorder="1" applyAlignment="1" applyProtection="1">
      <alignment horizontal="center" vertical="center"/>
      <protection locked="0"/>
    </xf>
    <xf numFmtId="1" fontId="25" fillId="15" borderId="29" xfId="63" applyNumberFormat="1" applyFont="1" applyFill="1" applyBorder="1" applyAlignment="1" applyProtection="1">
      <alignment horizontal="center" vertical="center"/>
      <protection locked="0"/>
    </xf>
    <xf numFmtId="1" fontId="34" fillId="7" borderId="30" xfId="63" applyNumberFormat="1" applyFont="1" applyFill="1" applyBorder="1" applyAlignment="1" applyProtection="1">
      <alignment horizontal="center" vertical="center"/>
      <protection hidden="1"/>
    </xf>
    <xf numFmtId="0" fontId="25" fillId="15" borderId="43" xfId="63" applyFont="1" applyFill="1" applyBorder="1" applyAlignment="1" applyProtection="1">
      <alignment horizontal="center" vertical="center"/>
      <protection locked="0"/>
    </xf>
    <xf numFmtId="0" fontId="25" fillId="15" borderId="63" xfId="63" applyFont="1" applyFill="1" applyBorder="1" applyAlignment="1" applyProtection="1">
      <alignment horizontal="center" vertical="center"/>
      <protection locked="0"/>
    </xf>
    <xf numFmtId="0" fontId="25" fillId="15" borderId="62" xfId="63" applyFont="1" applyFill="1" applyBorder="1" applyAlignment="1" applyProtection="1">
      <alignment horizontal="center" vertical="center"/>
      <protection locked="0"/>
    </xf>
    <xf numFmtId="0" fontId="25" fillId="15" borderId="0" xfId="63" applyFont="1" applyFill="1" applyBorder="1" applyAlignment="1" applyProtection="1">
      <alignment horizontal="center" vertical="center"/>
      <protection locked="0"/>
    </xf>
    <xf numFmtId="0" fontId="24" fillId="7" borderId="65" xfId="63" applyFont="1" applyFill="1" applyBorder="1" applyAlignment="1" applyProtection="1">
      <alignment horizontal="center" vertical="center"/>
      <protection hidden="1"/>
    </xf>
    <xf numFmtId="0" fontId="25" fillId="7" borderId="58" xfId="63" applyFont="1" applyFill="1" applyBorder="1" applyAlignment="1" applyProtection="1">
      <alignment horizontal="center" vertical="center"/>
      <protection hidden="1"/>
    </xf>
    <xf numFmtId="0" fontId="24" fillId="15" borderId="66" xfId="63" applyFont="1" applyFill="1" applyBorder="1" applyAlignment="1" applyProtection="1">
      <alignment horizontal="center" vertical="center"/>
      <protection locked="0"/>
    </xf>
    <xf numFmtId="0" fontId="24" fillId="0" borderId="66" xfId="63" applyFont="1" applyFill="1" applyBorder="1" applyAlignment="1" applyProtection="1">
      <alignment horizontal="center" vertical="center"/>
      <protection locked="0"/>
    </xf>
    <xf numFmtId="0" fontId="24" fillId="7" borderId="66" xfId="63" applyFont="1" applyFill="1" applyBorder="1" applyAlignment="1" applyProtection="1">
      <alignment horizontal="center" vertical="center"/>
      <protection hidden="1"/>
    </xf>
    <xf numFmtId="0" fontId="24" fillId="7" borderId="58" xfId="63" applyFont="1" applyFill="1" applyBorder="1" applyAlignment="1" applyProtection="1">
      <alignment horizontal="center" vertical="center"/>
      <protection hidden="1"/>
    </xf>
    <xf numFmtId="0" fontId="24" fillId="15" borderId="51" xfId="63" applyFont="1" applyFill="1" applyBorder="1" applyAlignment="1" applyProtection="1">
      <alignment horizontal="center" vertical="center"/>
      <protection locked="0"/>
    </xf>
    <xf numFmtId="0" fontId="24" fillId="15" borderId="67" xfId="63" applyFont="1" applyFill="1" applyBorder="1" applyAlignment="1" applyProtection="1">
      <alignment horizontal="center" vertical="center"/>
      <protection locked="0"/>
    </xf>
    <xf numFmtId="173" fontId="27" fillId="7" borderId="22" xfId="0" applyNumberFormat="1" applyFont="1" applyFill="1" applyBorder="1" applyAlignment="1" applyProtection="1">
      <alignment horizontal="center" vertical="center"/>
      <protection hidden="1"/>
    </xf>
    <xf numFmtId="0" fontId="25" fillId="7" borderId="68" xfId="63" applyFont="1" applyFill="1" applyBorder="1" applyAlignment="1" applyProtection="1">
      <alignment horizontal="center" vertical="center"/>
      <protection hidden="1"/>
    </xf>
    <xf numFmtId="0" fontId="24" fillId="7" borderId="31" xfId="63" applyFont="1" applyFill="1" applyBorder="1" applyAlignment="1" applyProtection="1">
      <alignment horizontal="center" vertical="center"/>
      <protection hidden="1"/>
    </xf>
    <xf numFmtId="0" fontId="24" fillId="7" borderId="32" xfId="63" applyFont="1" applyFill="1" applyBorder="1" applyAlignment="1" applyProtection="1">
      <alignment horizontal="center" vertical="center"/>
      <protection hidden="1"/>
    </xf>
    <xf numFmtId="1" fontId="34" fillId="7" borderId="69" xfId="63" applyNumberFormat="1" applyFont="1" applyFill="1" applyBorder="1" applyAlignment="1" applyProtection="1">
      <alignment horizontal="center" vertical="center"/>
      <protection hidden="1"/>
    </xf>
    <xf numFmtId="1" fontId="25" fillId="2" borderId="33" xfId="63" applyNumberFormat="1" applyFont="1" applyFill="1" applyBorder="1" applyAlignment="1" applyProtection="1">
      <alignment horizontal="center" vertical="center"/>
      <protection locked="0"/>
    </xf>
    <xf numFmtId="1" fontId="25" fillId="2" borderId="34" xfId="63" applyNumberFormat="1" applyFont="1" applyFill="1" applyBorder="1" applyAlignment="1" applyProtection="1">
      <alignment horizontal="center" vertical="center"/>
      <protection locked="0"/>
    </xf>
    <xf numFmtId="0" fontId="24" fillId="7" borderId="31" xfId="63" applyFont="1" applyFill="1" applyBorder="1" applyAlignment="1" applyProtection="1">
      <alignment horizontal="center" vertical="center"/>
      <protection hidden="1"/>
    </xf>
    <xf numFmtId="0" fontId="24" fillId="7" borderId="32" xfId="63" applyFont="1" applyFill="1" applyBorder="1" applyAlignment="1" applyProtection="1">
      <alignment horizontal="center" vertical="center"/>
      <protection hidden="1"/>
    </xf>
    <xf numFmtId="1" fontId="34" fillId="7" borderId="69" xfId="63" applyNumberFormat="1" applyFont="1" applyFill="1" applyBorder="1" applyAlignment="1" applyProtection="1">
      <alignment horizontal="center" vertical="center"/>
      <protection hidden="1"/>
    </xf>
    <xf numFmtId="1" fontId="34" fillId="7" borderId="26" xfId="63" applyNumberFormat="1" applyFont="1" applyFill="1" applyBorder="1" applyAlignment="1" applyProtection="1">
      <alignment horizontal="center" vertical="center"/>
      <protection hidden="1"/>
    </xf>
    <xf numFmtId="1" fontId="34" fillId="7" borderId="49" xfId="63" applyNumberFormat="1" applyFont="1" applyFill="1" applyBorder="1" applyAlignment="1" applyProtection="1">
      <alignment horizontal="center" vertical="center"/>
      <protection hidden="1"/>
    </xf>
    <xf numFmtId="1" fontId="34" fillId="7" borderId="50" xfId="63" applyNumberFormat="1" applyFont="1" applyFill="1" applyBorder="1" applyAlignment="1" applyProtection="1">
      <alignment horizontal="center" vertical="center"/>
      <protection hidden="1"/>
    </xf>
    <xf numFmtId="0" fontId="25" fillId="7" borderId="70" xfId="63" applyFont="1" applyFill="1" applyBorder="1" applyAlignment="1" applyProtection="1">
      <alignment horizontal="center" vertical="center"/>
      <protection hidden="1"/>
    </xf>
    <xf numFmtId="0" fontId="25" fillId="7" borderId="71" xfId="63" applyFont="1" applyFill="1" applyBorder="1" applyAlignment="1" applyProtection="1">
      <alignment horizontal="center" vertical="center"/>
      <protection hidden="1"/>
    </xf>
    <xf numFmtId="1" fontId="34" fillId="7" borderId="31" xfId="63" applyNumberFormat="1" applyFont="1" applyFill="1" applyBorder="1" applyAlignment="1" applyProtection="1">
      <alignment horizontal="center" vertical="center"/>
      <protection hidden="1"/>
    </xf>
    <xf numFmtId="1" fontId="34" fillId="7" borderId="32" xfId="63" applyNumberFormat="1" applyFont="1" applyFill="1" applyBorder="1" applyAlignment="1" applyProtection="1">
      <alignment horizontal="center" vertical="center"/>
      <protection hidden="1"/>
    </xf>
    <xf numFmtId="0" fontId="25" fillId="14" borderId="65" xfId="63" applyFont="1" applyFill="1" applyBorder="1" applyAlignment="1" applyProtection="1">
      <alignment horizontal="center" vertical="center"/>
      <protection hidden="1"/>
    </xf>
    <xf numFmtId="0" fontId="40" fillId="15" borderId="0" xfId="63" applyFont="1" applyFill="1" applyBorder="1">
      <alignment/>
      <protection/>
    </xf>
    <xf numFmtId="0" fontId="40" fillId="15" borderId="0" xfId="0" applyFont="1" applyFill="1" applyAlignment="1">
      <alignment/>
    </xf>
    <xf numFmtId="0" fontId="41" fillId="15" borderId="0" xfId="63" applyNumberFormat="1" applyFont="1" applyFill="1">
      <alignment/>
      <protection/>
    </xf>
    <xf numFmtId="0" fontId="42" fillId="15" borderId="0" xfId="0" applyFont="1" applyFill="1" applyAlignment="1">
      <alignment/>
    </xf>
    <xf numFmtId="0" fontId="41" fillId="15" borderId="0" xfId="63" applyFont="1" applyFill="1">
      <alignment/>
      <protection/>
    </xf>
    <xf numFmtId="0" fontId="41" fillId="15" borderId="0" xfId="63" applyFont="1" applyFill="1" applyAlignment="1">
      <alignment horizontal="left"/>
      <protection/>
    </xf>
    <xf numFmtId="46" fontId="41" fillId="15" borderId="0" xfId="63" applyNumberFormat="1" applyFont="1" applyFill="1">
      <alignment/>
      <protection/>
    </xf>
    <xf numFmtId="0" fontId="41" fillId="15" borderId="0" xfId="63" applyFont="1" applyFill="1" applyAlignment="1">
      <alignment horizontal="right"/>
      <protection/>
    </xf>
    <xf numFmtId="0" fontId="40" fillId="15" borderId="0" xfId="63" applyFont="1" applyFill="1">
      <alignment/>
      <protection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2" fillId="15" borderId="0" xfId="63" applyFont="1" applyFill="1">
      <alignment/>
      <protection/>
    </xf>
    <xf numFmtId="0" fontId="40" fillId="15" borderId="0" xfId="63" applyFont="1" applyFill="1" applyAlignment="1">
      <alignment horizontal="left" vertical="center"/>
      <protection/>
    </xf>
    <xf numFmtId="0" fontId="0" fillId="7" borderId="72" xfId="63" applyFont="1" applyFill="1" applyBorder="1" applyAlignment="1">
      <alignment horizontal="center" vertical="center"/>
      <protection/>
    </xf>
    <xf numFmtId="0" fontId="0" fillId="0" borderId="7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7" borderId="65" xfId="63" applyFont="1" applyFill="1" applyBorder="1" applyAlignment="1">
      <alignment horizontal="center" vertical="center"/>
      <protection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0" fontId="32" fillId="7" borderId="65" xfId="63" applyFont="1" applyFill="1" applyBorder="1" applyAlignment="1">
      <alignment horizontal="center" vertical="center"/>
      <protection/>
    </xf>
    <xf numFmtId="0" fontId="0" fillId="7" borderId="67" xfId="0" applyFill="1" applyBorder="1" applyAlignment="1">
      <alignment horizontal="center"/>
    </xf>
    <xf numFmtId="0" fontId="0" fillId="7" borderId="58" xfId="0" applyFill="1" applyBorder="1" applyAlignment="1">
      <alignment horizontal="center"/>
    </xf>
    <xf numFmtId="0" fontId="0" fillId="7" borderId="6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28" fillId="7" borderId="48" xfId="63" applyFont="1" applyFill="1" applyBorder="1" applyAlignment="1">
      <alignment vertical="center"/>
      <protection/>
    </xf>
    <xf numFmtId="0" fontId="28" fillId="7" borderId="19" xfId="0" applyFont="1" applyFill="1" applyBorder="1" applyAlignment="1">
      <alignment/>
    </xf>
    <xf numFmtId="49" fontId="29" fillId="7" borderId="26" xfId="63" applyNumberFormat="1" applyFont="1" applyFill="1" applyBorder="1" applyAlignment="1">
      <alignment horizontal="center" vertical="center"/>
      <protection/>
    </xf>
    <xf numFmtId="49" fontId="29" fillId="7" borderId="49" xfId="0" applyNumberFormat="1" applyFont="1" applyFill="1" applyBorder="1" applyAlignment="1">
      <alignment horizontal="center" vertical="center"/>
    </xf>
    <xf numFmtId="49" fontId="28" fillId="7" borderId="49" xfId="0" applyNumberFormat="1" applyFont="1" applyFill="1" applyBorder="1" applyAlignment="1">
      <alignment horizontal="center" vertical="center"/>
    </xf>
    <xf numFmtId="49" fontId="28" fillId="7" borderId="39" xfId="0" applyNumberFormat="1" applyFont="1" applyFill="1" applyBorder="1" applyAlignment="1">
      <alignment horizontal="center" vertical="center"/>
    </xf>
    <xf numFmtId="0" fontId="32" fillId="7" borderId="74" xfId="63" applyFont="1" applyFill="1" applyBorder="1" applyAlignment="1">
      <alignment horizontal="center" vertical="center"/>
      <protection/>
    </xf>
    <xf numFmtId="0" fontId="0" fillId="7" borderId="55" xfId="0" applyFill="1" applyBorder="1" applyAlignment="1">
      <alignment horizontal="center"/>
    </xf>
    <xf numFmtId="0" fontId="0" fillId="7" borderId="57" xfId="0" applyFill="1" applyBorder="1" applyAlignment="1">
      <alignment horizontal="center"/>
    </xf>
    <xf numFmtId="0" fontId="28" fillId="7" borderId="75" xfId="63" applyFont="1" applyFill="1" applyBorder="1" applyAlignment="1">
      <alignment vertical="center"/>
      <protection/>
    </xf>
    <xf numFmtId="0" fontId="28" fillId="7" borderId="54" xfId="0" applyFont="1" applyFill="1" applyBorder="1" applyAlignment="1">
      <alignment/>
    </xf>
    <xf numFmtId="0" fontId="29" fillId="7" borderId="33" xfId="63" applyFont="1" applyFill="1" applyBorder="1" applyAlignment="1" applyProtection="1">
      <alignment horizontal="center" vertical="center"/>
      <protection locked="0"/>
    </xf>
    <xf numFmtId="0" fontId="29" fillId="7" borderId="34" xfId="0" applyFont="1" applyFill="1" applyBorder="1" applyAlignment="1" applyProtection="1">
      <alignment horizontal="center" vertical="center"/>
      <protection locked="0"/>
    </xf>
    <xf numFmtId="0" fontId="28" fillId="7" borderId="34" xfId="0" applyFont="1" applyFill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/>
    </xf>
    <xf numFmtId="0" fontId="28" fillId="7" borderId="33" xfId="63" applyFont="1" applyFill="1" applyBorder="1" applyAlignment="1">
      <alignment vertical="center"/>
      <protection/>
    </xf>
    <xf numFmtId="0" fontId="0" fillId="7" borderId="34" xfId="0" applyFill="1" applyBorder="1" applyAlignment="1">
      <alignment/>
    </xf>
    <xf numFmtId="0" fontId="0" fillId="7" borderId="59" xfId="0" applyFill="1" applyBorder="1" applyAlignment="1">
      <alignment/>
    </xf>
    <xf numFmtId="0" fontId="28" fillId="7" borderId="26" xfId="63" applyFont="1" applyFill="1" applyBorder="1" applyAlignment="1">
      <alignment vertical="center"/>
      <protection/>
    </xf>
    <xf numFmtId="0" fontId="0" fillId="7" borderId="49" xfId="0" applyFill="1" applyBorder="1" applyAlignment="1">
      <alignment/>
    </xf>
    <xf numFmtId="0" fontId="0" fillId="7" borderId="60" xfId="0" applyFill="1" applyBorder="1" applyAlignment="1">
      <alignment/>
    </xf>
    <xf numFmtId="0" fontId="29" fillId="7" borderId="33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/>
    </xf>
    <xf numFmtId="0" fontId="26" fillId="7" borderId="35" xfId="0" applyFont="1" applyFill="1" applyBorder="1" applyAlignment="1">
      <alignment/>
    </xf>
    <xf numFmtId="0" fontId="29" fillId="7" borderId="26" xfId="0" applyFont="1" applyFill="1" applyBorder="1" applyAlignment="1">
      <alignment horizontal="center" vertical="center"/>
    </xf>
    <xf numFmtId="0" fontId="26" fillId="7" borderId="49" xfId="0" applyFont="1" applyFill="1" applyBorder="1" applyAlignment="1">
      <alignment/>
    </xf>
    <xf numFmtId="0" fontId="26" fillId="7" borderId="39" xfId="0" applyFont="1" applyFill="1" applyBorder="1" applyAlignment="1">
      <alignment/>
    </xf>
    <xf numFmtId="0" fontId="26" fillId="2" borderId="26" xfId="0" applyFont="1" applyFill="1" applyBorder="1" applyAlignment="1" applyProtection="1">
      <alignment horizontal="center"/>
      <protection locked="0"/>
    </xf>
    <xf numFmtId="0" fontId="26" fillId="2" borderId="49" xfId="0" applyFont="1" applyFill="1" applyBorder="1" applyAlignment="1" applyProtection="1">
      <alignment horizontal="center"/>
      <protection locked="0"/>
    </xf>
    <xf numFmtId="0" fontId="0" fillId="15" borderId="49" xfId="0" applyFill="1" applyBorder="1" applyAlignment="1" applyProtection="1">
      <alignment horizontal="center" vertical="center"/>
      <protection locked="0"/>
    </xf>
    <xf numFmtId="0" fontId="0" fillId="15" borderId="39" xfId="0" applyFill="1" applyBorder="1" applyAlignment="1" applyProtection="1">
      <alignment horizontal="center" vertical="center"/>
      <protection locked="0"/>
    </xf>
    <xf numFmtId="0" fontId="26" fillId="2" borderId="36" xfId="0" applyFont="1" applyFill="1" applyBorder="1" applyAlignment="1" applyProtection="1">
      <alignment horizontal="center"/>
      <protection locked="0"/>
    </xf>
    <xf numFmtId="0" fontId="26" fillId="2" borderId="37" xfId="0" applyFont="1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>
      <alignment horizontal="center"/>
      <protection hidden="1"/>
    </xf>
    <xf numFmtId="0" fontId="0" fillId="7" borderId="34" xfId="0" applyFill="1" applyBorder="1" applyAlignment="1" applyProtection="1">
      <alignment horizontal="center"/>
      <protection hidden="1"/>
    </xf>
    <xf numFmtId="0" fontId="0" fillId="7" borderId="34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15" borderId="37" xfId="0" applyFill="1" applyBorder="1" applyAlignment="1" applyProtection="1">
      <alignment horizontal="center" vertical="center"/>
      <protection locked="0"/>
    </xf>
    <xf numFmtId="0" fontId="0" fillId="15" borderId="38" xfId="0" applyFill="1" applyBorder="1" applyAlignment="1" applyProtection="1">
      <alignment horizontal="center" vertical="center"/>
      <protection locked="0"/>
    </xf>
    <xf numFmtId="0" fontId="23" fillId="7" borderId="65" xfId="63" applyFont="1" applyFill="1" applyBorder="1" applyAlignment="1" applyProtection="1">
      <alignment horizontal="left" vertical="center"/>
      <protection hidden="1"/>
    </xf>
    <xf numFmtId="0" fontId="23" fillId="7" borderId="67" xfId="63" applyFont="1" applyFill="1" applyBorder="1" applyAlignment="1" applyProtection="1">
      <alignment horizontal="left" vertical="center"/>
      <protection hidden="1"/>
    </xf>
    <xf numFmtId="0" fontId="23" fillId="7" borderId="58" xfId="63" applyFont="1" applyFill="1" applyBorder="1" applyAlignment="1" applyProtection="1">
      <alignment horizontal="left" vertical="center"/>
      <protection hidden="1"/>
    </xf>
    <xf numFmtId="0" fontId="29" fillId="15" borderId="33" xfId="63" applyFont="1" applyFill="1" applyBorder="1" applyAlignment="1" applyProtection="1">
      <alignment horizontal="center" vertical="center"/>
      <protection hidden="1" locked="0"/>
    </xf>
    <xf numFmtId="0" fontId="29" fillId="15" borderId="34" xfId="0" applyFont="1" applyFill="1" applyBorder="1" applyAlignment="1" applyProtection="1">
      <alignment horizontal="center" vertical="center"/>
      <protection hidden="1" locked="0"/>
    </xf>
    <xf numFmtId="0" fontId="28" fillId="0" borderId="34" xfId="0" applyFont="1" applyBorder="1" applyAlignment="1" applyProtection="1">
      <alignment horizontal="center" vertical="center"/>
      <protection hidden="1"/>
    </xf>
    <xf numFmtId="0" fontId="28" fillId="0" borderId="35" xfId="0" applyFont="1" applyBorder="1" applyAlignment="1" applyProtection="1">
      <alignment horizontal="center" vertical="center"/>
      <protection hidden="1"/>
    </xf>
    <xf numFmtId="49" fontId="29" fillId="15" borderId="36" xfId="63" applyNumberFormat="1" applyFont="1" applyFill="1" applyBorder="1" applyAlignment="1" applyProtection="1">
      <alignment horizontal="center" vertical="center"/>
      <protection locked="0"/>
    </xf>
    <xf numFmtId="49" fontId="29" fillId="15" borderId="37" xfId="0" applyNumberFormat="1" applyFont="1" applyFill="1" applyBorder="1" applyAlignment="1" applyProtection="1">
      <alignment horizontal="center" vertical="center"/>
      <protection locked="0"/>
    </xf>
    <xf numFmtId="49" fontId="28" fillId="0" borderId="37" xfId="0" applyNumberFormat="1" applyFont="1" applyBorder="1" applyAlignment="1" applyProtection="1">
      <alignment horizontal="center" vertical="center"/>
      <protection locked="0"/>
    </xf>
    <xf numFmtId="49" fontId="28" fillId="0" borderId="38" xfId="0" applyNumberFormat="1" applyFont="1" applyBorder="1" applyAlignment="1" applyProtection="1">
      <alignment horizontal="center" vertical="center"/>
      <protection locked="0"/>
    </xf>
    <xf numFmtId="0" fontId="29" fillId="15" borderId="36" xfId="63" applyFont="1" applyFill="1" applyBorder="1" applyAlignment="1" applyProtection="1">
      <alignment horizontal="center" vertical="center"/>
      <protection locked="0"/>
    </xf>
    <xf numFmtId="0" fontId="29" fillId="15" borderId="37" xfId="0" applyFont="1" applyFill="1" applyBorder="1" applyAlignment="1" applyProtection="1">
      <alignment horizontal="center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center" vertical="center"/>
      <protection locked="0"/>
    </xf>
    <xf numFmtId="0" fontId="28" fillId="7" borderId="76" xfId="63" applyFont="1" applyFill="1" applyBorder="1" applyAlignment="1">
      <alignment vertical="center"/>
      <protection/>
    </xf>
    <xf numFmtId="0" fontId="28" fillId="7" borderId="77" xfId="0" applyFont="1" applyFill="1" applyBorder="1" applyAlignment="1">
      <alignment/>
    </xf>
    <xf numFmtId="0" fontId="28" fillId="7" borderId="47" xfId="63" applyFont="1" applyFill="1" applyBorder="1" applyAlignment="1">
      <alignment vertical="center"/>
      <protection/>
    </xf>
    <xf numFmtId="0" fontId="28" fillId="7" borderId="18" xfId="0" applyFont="1" applyFill="1" applyBorder="1" applyAlignment="1">
      <alignment/>
    </xf>
    <xf numFmtId="0" fontId="25" fillId="7" borderId="72" xfId="63" applyFont="1" applyFill="1" applyBorder="1" applyAlignment="1" applyProtection="1">
      <alignment horizontal="center" vertical="center"/>
      <protection hidden="1"/>
    </xf>
    <xf numFmtId="0" fontId="25" fillId="7" borderId="64" xfId="63" applyFont="1" applyFill="1" applyBorder="1" applyAlignment="1" applyProtection="1">
      <alignment horizontal="center" vertical="center"/>
      <protection hidden="1"/>
    </xf>
    <xf numFmtId="0" fontId="25" fillId="7" borderId="74" xfId="63" applyFont="1" applyFill="1" applyBorder="1" applyAlignment="1" applyProtection="1">
      <alignment horizontal="center" vertical="center"/>
      <protection hidden="1"/>
    </xf>
    <xf numFmtId="0" fontId="25" fillId="7" borderId="78" xfId="63" applyFont="1" applyFill="1" applyBorder="1" applyAlignment="1" applyProtection="1">
      <alignment horizontal="center" vertical="center"/>
      <protection hidden="1"/>
    </xf>
    <xf numFmtId="0" fontId="25" fillId="7" borderId="32" xfId="63" applyFont="1" applyFill="1" applyBorder="1" applyAlignment="1" applyProtection="1">
      <alignment horizontal="center" vertical="center"/>
      <protection hidden="1"/>
    </xf>
    <xf numFmtId="0" fontId="25" fillId="7" borderId="24" xfId="63" applyFont="1" applyFill="1" applyBorder="1" applyAlignment="1" applyProtection="1">
      <alignment horizontal="center" vertical="center"/>
      <protection hidden="1"/>
    </xf>
    <xf numFmtId="0" fontId="25" fillId="7" borderId="79" xfId="63" applyFont="1" applyFill="1" applyBorder="1" applyAlignment="1" applyProtection="1">
      <alignment horizontal="center" vertical="center"/>
      <protection hidden="1"/>
    </xf>
    <xf numFmtId="0" fontId="0" fillId="7" borderId="44" xfId="0" applyFont="1" applyFill="1" applyBorder="1" applyAlignment="1" applyProtection="1">
      <alignment horizontal="center" vertical="center"/>
      <protection hidden="1"/>
    </xf>
    <xf numFmtId="0" fontId="0" fillId="7" borderId="80" xfId="0" applyFont="1" applyFill="1" applyBorder="1" applyAlignment="1" applyProtection="1">
      <alignment horizontal="center" vertical="center"/>
      <protection hidden="1"/>
    </xf>
    <xf numFmtId="0" fontId="25" fillId="7" borderId="65" xfId="63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25" fillId="7" borderId="67" xfId="63" applyNumberFormat="1" applyFont="1" applyFill="1" applyBorder="1" applyAlignment="1" applyProtection="1">
      <alignment horizontal="center" vertical="center"/>
      <protection hidden="1"/>
    </xf>
    <xf numFmtId="0" fontId="26" fillId="7" borderId="67" xfId="0" applyFont="1" applyFill="1" applyBorder="1" applyAlignment="1" applyProtection="1">
      <alignment horizontal="center" vertical="center"/>
      <protection hidden="1"/>
    </xf>
    <xf numFmtId="0" fontId="26" fillId="7" borderId="58" xfId="0" applyFont="1" applyFill="1" applyBorder="1" applyAlignment="1" applyProtection="1">
      <alignment horizontal="center" vertical="center"/>
      <protection hidden="1"/>
    </xf>
    <xf numFmtId="0" fontId="32" fillId="15" borderId="65" xfId="63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26" fillId="15" borderId="26" xfId="63" applyFont="1" applyFill="1" applyBorder="1" applyAlignment="1" applyProtection="1">
      <alignment horizontal="center" vertical="center"/>
      <protection locked="0"/>
    </xf>
    <xf numFmtId="0" fontId="0" fillId="15" borderId="49" xfId="0" applyFont="1" applyFill="1" applyBorder="1" applyAlignment="1" applyProtection="1">
      <alignment horizontal="center" vertical="center"/>
      <protection locked="0"/>
    </xf>
    <xf numFmtId="0" fontId="0" fillId="15" borderId="39" xfId="0" applyFont="1" applyFill="1" applyBorder="1" applyAlignment="1" applyProtection="1">
      <alignment horizontal="center" vertical="center"/>
      <protection locked="0"/>
    </xf>
    <xf numFmtId="0" fontId="28" fillId="7" borderId="36" xfId="63" applyFont="1" applyFill="1" applyBorder="1" applyAlignment="1">
      <alignment horizontal="left" vertical="center"/>
      <protection/>
    </xf>
    <xf numFmtId="0" fontId="28" fillId="7" borderId="37" xfId="63" applyFont="1" applyFill="1" applyBorder="1" applyAlignment="1">
      <alignment horizontal="left" vertical="center"/>
      <protection/>
    </xf>
    <xf numFmtId="0" fontId="28" fillId="7" borderId="38" xfId="63" applyFont="1" applyFill="1" applyBorder="1" applyAlignment="1">
      <alignment horizontal="left" vertical="center"/>
      <protection/>
    </xf>
    <xf numFmtId="0" fontId="28" fillId="7" borderId="26" xfId="63" applyFont="1" applyFill="1" applyBorder="1" applyAlignment="1">
      <alignment horizontal="left" vertical="center"/>
      <protection/>
    </xf>
    <xf numFmtId="0" fontId="28" fillId="7" borderId="49" xfId="63" applyFont="1" applyFill="1" applyBorder="1" applyAlignment="1">
      <alignment horizontal="left" vertical="center"/>
      <protection/>
    </xf>
    <xf numFmtId="0" fontId="28" fillId="7" borderId="39" xfId="63" applyFont="1" applyFill="1" applyBorder="1" applyAlignment="1">
      <alignment horizontal="left" vertical="center"/>
      <protection/>
    </xf>
    <xf numFmtId="0" fontId="26" fillId="15" borderId="36" xfId="63" applyFont="1" applyFill="1" applyBorder="1" applyAlignment="1" applyProtection="1">
      <alignment horizontal="center" vertical="center"/>
      <protection locked="0"/>
    </xf>
    <xf numFmtId="0" fontId="0" fillId="15" borderId="37" xfId="0" applyFont="1" applyFill="1" applyBorder="1" applyAlignment="1" applyProtection="1">
      <alignment horizontal="center" vertical="center"/>
      <protection locked="0"/>
    </xf>
    <xf numFmtId="0" fontId="0" fillId="15" borderId="38" xfId="0" applyFont="1" applyFill="1" applyBorder="1" applyAlignment="1" applyProtection="1">
      <alignment horizontal="center" vertical="center"/>
      <protection locked="0"/>
    </xf>
    <xf numFmtId="0" fontId="28" fillId="7" borderId="33" xfId="63" applyFont="1" applyFill="1" applyBorder="1" applyAlignment="1">
      <alignment horizontal="left" vertical="center"/>
      <protection/>
    </xf>
    <xf numFmtId="0" fontId="28" fillId="7" borderId="34" xfId="63" applyFont="1" applyFill="1" applyBorder="1" applyAlignment="1">
      <alignment horizontal="left" vertical="center"/>
      <protection/>
    </xf>
    <xf numFmtId="0" fontId="28" fillId="7" borderId="35" xfId="63" applyFont="1" applyFill="1" applyBorder="1" applyAlignment="1">
      <alignment horizontal="left" vertical="center"/>
      <protection/>
    </xf>
    <xf numFmtId="0" fontId="0" fillId="0" borderId="6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32" fillId="15" borderId="74" xfId="63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25" fillId="7" borderId="81" xfId="63" applyFont="1" applyFill="1" applyBorder="1" applyAlignment="1" applyProtection="1">
      <alignment horizontal="center" vertical="center"/>
      <protection hidden="1"/>
    </xf>
    <xf numFmtId="0" fontId="25" fillId="7" borderId="31" xfId="63" applyFont="1" applyFill="1" applyBorder="1" applyAlignment="1" applyProtection="1">
      <alignment horizontal="center" vertical="center"/>
      <protection hidden="1"/>
    </xf>
    <xf numFmtId="0" fontId="25" fillId="7" borderId="21" xfId="63" applyFont="1" applyFill="1" applyBorder="1" applyAlignment="1" applyProtection="1">
      <alignment horizontal="center" vertical="center"/>
      <protection hidden="1"/>
    </xf>
    <xf numFmtId="0" fontId="25" fillId="7" borderId="63" xfId="63" applyFont="1" applyFill="1" applyBorder="1" applyAlignment="1" applyProtection="1">
      <alignment horizontal="center" vertical="center"/>
      <protection hidden="1"/>
    </xf>
    <xf numFmtId="0" fontId="25" fillId="7" borderId="82" xfId="63" applyFont="1" applyFill="1" applyBorder="1" applyAlignment="1" applyProtection="1">
      <alignment horizontal="center" vertical="center"/>
      <protection hidden="1"/>
    </xf>
    <xf numFmtId="0" fontId="25" fillId="7" borderId="69" xfId="63" applyFont="1" applyFill="1" applyBorder="1" applyAlignment="1" applyProtection="1">
      <alignment horizontal="center" vertical="center"/>
      <protection hidden="1"/>
    </xf>
    <xf numFmtId="0" fontId="0" fillId="15" borderId="30" xfId="0" applyFont="1" applyFill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25" fillId="7" borderId="83" xfId="63" applyFont="1" applyFill="1" applyBorder="1" applyAlignment="1" applyProtection="1">
      <alignment horizontal="center" vertical="center"/>
      <protection hidden="1"/>
    </xf>
    <xf numFmtId="0" fontId="23" fillId="7" borderId="74" xfId="63" applyFont="1" applyFill="1" applyBorder="1" applyAlignment="1" applyProtection="1">
      <alignment horizontal="left" vertical="center"/>
      <protection hidden="1"/>
    </xf>
    <xf numFmtId="0" fontId="23" fillId="7" borderId="55" xfId="63" applyFont="1" applyFill="1" applyBorder="1" applyAlignment="1" applyProtection="1">
      <alignment horizontal="left" vertical="center"/>
      <protection hidden="1"/>
    </xf>
    <xf numFmtId="0" fontId="23" fillId="7" borderId="57" xfId="63" applyFont="1" applyFill="1" applyBorder="1" applyAlignment="1" applyProtection="1">
      <alignment horizontal="left" vertical="center"/>
      <protection hidden="1"/>
    </xf>
    <xf numFmtId="0" fontId="36" fillId="7" borderId="81" xfId="63" applyFont="1" applyFill="1" applyBorder="1" applyAlignment="1" applyProtection="1">
      <alignment horizontal="center" vertical="center" wrapText="1"/>
      <protection hidden="1"/>
    </xf>
    <xf numFmtId="0" fontId="36" fillId="7" borderId="62" xfId="63" applyFont="1" applyFill="1" applyBorder="1" applyAlignment="1" applyProtection="1">
      <alignment horizontal="center" vertical="center" wrapText="1"/>
      <protection hidden="1"/>
    </xf>
    <xf numFmtId="0" fontId="36" fillId="7" borderId="31" xfId="63" applyFont="1" applyFill="1" applyBorder="1" applyAlignment="1" applyProtection="1">
      <alignment horizontal="center" vertical="center" wrapText="1"/>
      <protection hidden="1"/>
    </xf>
    <xf numFmtId="0" fontId="25" fillId="7" borderId="82" xfId="63" applyFont="1" applyFill="1" applyBorder="1" applyAlignment="1" applyProtection="1">
      <alignment horizontal="center" vertical="center" wrapText="1"/>
      <protection hidden="1"/>
    </xf>
    <xf numFmtId="0" fontId="25" fillId="7" borderId="83" xfId="63" applyFont="1" applyFill="1" applyBorder="1" applyAlignment="1" applyProtection="1">
      <alignment horizontal="center" vertical="center" wrapText="1"/>
      <protection hidden="1"/>
    </xf>
    <xf numFmtId="0" fontId="25" fillId="7" borderId="69" xfId="63" applyFont="1" applyFill="1" applyBorder="1" applyAlignment="1" applyProtection="1">
      <alignment horizontal="center" vertical="center" wrapText="1"/>
      <protection hidden="1"/>
    </xf>
    <xf numFmtId="0" fontId="25" fillId="7" borderId="84" xfId="63" applyFont="1" applyFill="1" applyBorder="1" applyAlignment="1" applyProtection="1">
      <alignment horizontal="center" vertical="center" wrapText="1"/>
      <protection hidden="1"/>
    </xf>
    <xf numFmtId="0" fontId="25" fillId="7" borderId="85" xfId="63" applyFont="1" applyFill="1" applyBorder="1" applyAlignment="1" applyProtection="1">
      <alignment horizontal="center" vertical="center" wrapText="1"/>
      <protection hidden="1"/>
    </xf>
    <xf numFmtId="0" fontId="25" fillId="7" borderId="86" xfId="63" applyFont="1" applyFill="1" applyBorder="1" applyAlignment="1" applyProtection="1">
      <alignment horizontal="center" vertical="center" wrapText="1"/>
      <protection hidden="1"/>
    </xf>
    <xf numFmtId="0" fontId="25" fillId="7" borderId="75" xfId="63" applyFont="1" applyFill="1" applyBorder="1" applyAlignment="1" applyProtection="1">
      <alignment horizontal="center" vertical="center"/>
      <protection hidden="1"/>
    </xf>
    <xf numFmtId="0" fontId="25" fillId="7" borderId="54" xfId="63" applyFont="1" applyFill="1" applyBorder="1" applyAlignment="1" applyProtection="1">
      <alignment horizontal="center" vertical="center"/>
      <protection hidden="1"/>
    </xf>
    <xf numFmtId="0" fontId="25" fillId="7" borderId="68" xfId="63" applyFont="1" applyFill="1" applyBorder="1" applyAlignment="1" applyProtection="1">
      <alignment horizontal="center" vertical="center"/>
      <protection hidden="1"/>
    </xf>
  </cellXfs>
  <cellStyles count="7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Chybně" xfId="51"/>
    <cellStyle name="Input" xfId="52"/>
    <cellStyle name="Kontrolní buňka" xfId="53"/>
    <cellStyle name="Linked Cell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eutral" xfId="61"/>
    <cellStyle name="Neutrální" xfId="62"/>
    <cellStyle name="normální_List1" xfId="63"/>
    <cellStyle name="Note" xfId="64"/>
    <cellStyle name="Output" xfId="65"/>
    <cellStyle name="Percent" xfId="66"/>
    <cellStyle name="Followed Hyperlink" xfId="67"/>
    <cellStyle name="Poznámka" xfId="68"/>
    <cellStyle name="Propojená buňka" xfId="69"/>
    <cellStyle name="Spolu" xfId="70"/>
    <cellStyle name="Správně" xfId="71"/>
    <cellStyle name="Text upozornenia" xfId="72"/>
    <cellStyle name="Titu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9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1">
      <selection activeCell="F52" sqref="F52:H52"/>
    </sheetView>
  </sheetViews>
  <sheetFormatPr defaultColWidth="9.140625" defaultRowHeight="12.75"/>
  <cols>
    <col min="1" max="1" width="4.8515625" style="0" customWidth="1"/>
    <col min="2" max="2" width="5.57421875" style="0" customWidth="1"/>
    <col min="3" max="3" width="21.421875" style="0" customWidth="1"/>
    <col min="4" max="28" width="4.00390625" style="0" customWidth="1"/>
    <col min="29" max="29" width="5.140625" style="0" customWidth="1"/>
  </cols>
  <sheetData>
    <row r="1" spans="1:29" ht="19.5" customHeight="1">
      <c r="A1" s="3"/>
      <c r="B1" s="3"/>
      <c r="C1" s="12" t="s">
        <v>28</v>
      </c>
      <c r="E1" s="11"/>
      <c r="F1" s="14"/>
      <c r="G1" s="14"/>
      <c r="H1" s="11"/>
      <c r="I1" s="11"/>
      <c r="J1" s="11"/>
      <c r="K1" s="11"/>
      <c r="L1" s="11"/>
      <c r="M1" s="11"/>
      <c r="N1" s="15"/>
      <c r="O1" s="14"/>
      <c r="P1" s="14"/>
      <c r="Q1" s="14"/>
      <c r="R1" s="14"/>
      <c r="S1" s="14"/>
      <c r="T1" s="11"/>
      <c r="U1" s="11"/>
      <c r="V1" s="11"/>
      <c r="W1" s="11"/>
      <c r="X1" s="11"/>
      <c r="Y1" s="11"/>
      <c r="Z1" s="11"/>
      <c r="AA1" s="11"/>
      <c r="AB1" s="11"/>
      <c r="AC1" s="13"/>
    </row>
    <row r="2" spans="1:29" ht="9" customHeight="1" thickBot="1">
      <c r="A2" s="10"/>
      <c r="B2" s="11"/>
      <c r="C2" s="12"/>
      <c r="D2" s="13"/>
      <c r="E2" s="11"/>
      <c r="F2" s="14"/>
      <c r="G2" s="14"/>
      <c r="H2" s="11"/>
      <c r="I2" s="11"/>
      <c r="J2" s="11"/>
      <c r="K2" s="11"/>
      <c r="L2" s="11"/>
      <c r="M2" s="11"/>
      <c r="N2" s="15"/>
      <c r="O2" s="14"/>
      <c r="P2" s="14"/>
      <c r="Q2" s="14"/>
      <c r="R2" s="14"/>
      <c r="S2" s="14"/>
      <c r="T2" s="11"/>
      <c r="U2" s="11"/>
      <c r="V2" s="11"/>
      <c r="W2" s="11"/>
      <c r="X2" s="11"/>
      <c r="Y2" s="11"/>
      <c r="Z2" s="11"/>
      <c r="AA2" s="11"/>
      <c r="AB2" s="11"/>
      <c r="AC2" s="13"/>
    </row>
    <row r="3" spans="1:29" ht="15.75" customHeight="1" thickBot="1">
      <c r="A3" s="16"/>
      <c r="B3" s="11"/>
      <c r="C3" s="11"/>
      <c r="D3" s="158" t="s">
        <v>26</v>
      </c>
      <c r="E3" s="159"/>
      <c r="F3" s="159"/>
      <c r="G3" s="159"/>
      <c r="H3" s="159"/>
      <c r="I3" s="159"/>
      <c r="J3" s="159"/>
      <c r="K3" s="160"/>
      <c r="L3" s="90" t="s">
        <v>49</v>
      </c>
      <c r="M3" s="161" t="s">
        <v>27</v>
      </c>
      <c r="N3" s="162"/>
      <c r="O3" s="162"/>
      <c r="P3" s="162"/>
      <c r="Q3" s="162"/>
      <c r="R3" s="162"/>
      <c r="S3" s="162"/>
      <c r="T3" s="163"/>
      <c r="U3" s="3"/>
      <c r="V3" s="3"/>
      <c r="W3" s="3"/>
      <c r="X3" s="3"/>
      <c r="Y3" s="3"/>
      <c r="Z3" s="3"/>
      <c r="AA3" s="3"/>
      <c r="AB3" s="13"/>
      <c r="AC3" s="13"/>
    </row>
    <row r="4" spans="1:29" ht="15.75" customHeight="1" thickBot="1">
      <c r="A4" s="16"/>
      <c r="B4" s="11"/>
      <c r="C4" s="11"/>
      <c r="D4" s="242" t="s">
        <v>75</v>
      </c>
      <c r="E4" s="260"/>
      <c r="F4" s="260"/>
      <c r="G4" s="260"/>
      <c r="H4" s="260"/>
      <c r="I4" s="260"/>
      <c r="J4" s="260"/>
      <c r="K4" s="261"/>
      <c r="L4" s="90" t="s">
        <v>49</v>
      </c>
      <c r="M4" s="242" t="s">
        <v>91</v>
      </c>
      <c r="N4" s="243"/>
      <c r="O4" s="243"/>
      <c r="P4" s="243"/>
      <c r="Q4" s="243"/>
      <c r="R4" s="243"/>
      <c r="S4" s="243"/>
      <c r="T4" s="244"/>
      <c r="U4" s="3"/>
      <c r="V4" s="3"/>
      <c r="W4" s="3"/>
      <c r="X4" s="3"/>
      <c r="Y4" s="3"/>
      <c r="Z4" s="3"/>
      <c r="AA4" s="3"/>
      <c r="AB4" s="13"/>
      <c r="AC4" s="13"/>
    </row>
    <row r="5" spans="1:29" ht="15.75" customHeight="1" thickBot="1">
      <c r="A5" s="16"/>
      <c r="B5" s="11"/>
      <c r="C5" s="24" t="s">
        <v>29</v>
      </c>
      <c r="D5" s="262">
        <v>88</v>
      </c>
      <c r="E5" s="263"/>
      <c r="F5" s="263"/>
      <c r="G5" s="263"/>
      <c r="H5" s="263"/>
      <c r="I5" s="263"/>
      <c r="J5" s="263"/>
      <c r="K5" s="264"/>
      <c r="L5" s="90" t="s">
        <v>49</v>
      </c>
      <c r="M5" s="242">
        <v>39</v>
      </c>
      <c r="N5" s="243"/>
      <c r="O5" s="243"/>
      <c r="P5" s="243"/>
      <c r="Q5" s="243"/>
      <c r="R5" s="243"/>
      <c r="S5" s="243"/>
      <c r="T5" s="244"/>
      <c r="U5" s="3"/>
      <c r="V5" s="3"/>
      <c r="W5" s="3"/>
      <c r="X5" s="3"/>
      <c r="Y5" s="3"/>
      <c r="Z5" s="3"/>
      <c r="AA5" s="3"/>
      <c r="AB5" s="13"/>
      <c r="AC5" s="13"/>
    </row>
    <row r="6" spans="1:29" ht="9.75" customHeight="1" thickBot="1">
      <c r="A6" s="16"/>
      <c r="B6" s="11"/>
      <c r="C6" s="11"/>
      <c r="D6" s="21"/>
      <c r="E6" s="21"/>
      <c r="F6" s="21"/>
      <c r="G6" s="21"/>
      <c r="H6" s="21"/>
      <c r="I6" s="21"/>
      <c r="J6" s="18"/>
      <c r="K6" s="17"/>
      <c r="L6" s="18"/>
      <c r="M6" s="18"/>
      <c r="N6" s="18"/>
      <c r="O6" s="18"/>
      <c r="P6" s="18"/>
      <c r="Q6" s="18"/>
      <c r="R6" s="18"/>
      <c r="S6" s="18"/>
      <c r="T6" s="18"/>
      <c r="U6" s="18"/>
      <c r="V6" s="11"/>
      <c r="W6" s="11"/>
      <c r="X6" s="11"/>
      <c r="Y6" s="11"/>
      <c r="Z6" s="11"/>
      <c r="AA6" s="11"/>
      <c r="AB6" s="11"/>
      <c r="AC6" s="13"/>
    </row>
    <row r="7" spans="1:29" ht="15.75" customHeight="1">
      <c r="A7" s="16"/>
      <c r="B7" s="178" t="s">
        <v>36</v>
      </c>
      <c r="C7" s="179"/>
      <c r="D7" s="211" t="s">
        <v>92</v>
      </c>
      <c r="E7" s="212"/>
      <c r="F7" s="212"/>
      <c r="G7" s="213"/>
      <c r="H7" s="213"/>
      <c r="I7" s="214"/>
      <c r="J7" s="19"/>
      <c r="K7" s="11"/>
      <c r="L7" s="11"/>
      <c r="M7" s="11"/>
      <c r="N7" s="15"/>
      <c r="O7" s="257" t="s">
        <v>40</v>
      </c>
      <c r="P7" s="258"/>
      <c r="Q7" s="258"/>
      <c r="R7" s="258"/>
      <c r="S7" s="258"/>
      <c r="T7" s="258"/>
      <c r="U7" s="258"/>
      <c r="V7" s="259"/>
      <c r="W7" s="95">
        <v>18</v>
      </c>
      <c r="X7" s="96">
        <v>10</v>
      </c>
      <c r="Y7" s="11"/>
      <c r="Z7" s="11"/>
      <c r="AA7" s="11"/>
      <c r="AB7" s="11"/>
      <c r="AC7" s="13"/>
    </row>
    <row r="8" spans="1:29" ht="15.75" customHeight="1">
      <c r="A8" s="16"/>
      <c r="B8" s="223" t="s">
        <v>37</v>
      </c>
      <c r="C8" s="224"/>
      <c r="D8" s="215" t="s">
        <v>93</v>
      </c>
      <c r="E8" s="216"/>
      <c r="F8" s="216"/>
      <c r="G8" s="217"/>
      <c r="H8" s="217"/>
      <c r="I8" s="218"/>
      <c r="J8" s="19"/>
      <c r="K8" s="11"/>
      <c r="L8" s="13"/>
      <c r="M8" s="13"/>
      <c r="N8" s="13"/>
      <c r="O8" s="248" t="s">
        <v>41</v>
      </c>
      <c r="P8" s="249"/>
      <c r="Q8" s="249"/>
      <c r="R8" s="249"/>
      <c r="S8" s="249"/>
      <c r="T8" s="249"/>
      <c r="U8" s="249"/>
      <c r="V8" s="250"/>
      <c r="W8" s="97">
        <v>38</v>
      </c>
      <c r="X8" s="98">
        <v>21</v>
      </c>
      <c r="Y8" s="11"/>
      <c r="Z8" s="11"/>
      <c r="AA8" s="11"/>
      <c r="AB8" s="11"/>
      <c r="AC8" s="20"/>
    </row>
    <row r="9" spans="1:29" ht="17.25" customHeight="1">
      <c r="A9" s="16"/>
      <c r="B9" s="223" t="s">
        <v>50</v>
      </c>
      <c r="C9" s="224"/>
      <c r="D9" s="219" t="s">
        <v>76</v>
      </c>
      <c r="E9" s="220"/>
      <c r="F9" s="220"/>
      <c r="G9" s="221"/>
      <c r="H9" s="221"/>
      <c r="I9" s="222"/>
      <c r="J9" s="19"/>
      <c r="K9" s="11"/>
      <c r="L9" s="13"/>
      <c r="M9" s="13"/>
      <c r="N9" s="13"/>
      <c r="O9" s="248" t="s">
        <v>42</v>
      </c>
      <c r="P9" s="249"/>
      <c r="Q9" s="249"/>
      <c r="R9" s="249"/>
      <c r="S9" s="249"/>
      <c r="T9" s="249"/>
      <c r="U9" s="249"/>
      <c r="V9" s="250"/>
      <c r="W9" s="97">
        <v>67</v>
      </c>
      <c r="X9" s="98">
        <v>28</v>
      </c>
      <c r="Y9" s="11"/>
      <c r="Z9" s="11"/>
      <c r="AA9" s="11"/>
      <c r="AB9" s="11"/>
      <c r="AC9" s="20"/>
    </row>
    <row r="10" spans="1:29" ht="15.75" customHeight="1">
      <c r="A10" s="16"/>
      <c r="B10" s="225" t="s">
        <v>38</v>
      </c>
      <c r="C10" s="226"/>
      <c r="D10" s="254" t="s">
        <v>77</v>
      </c>
      <c r="E10" s="255"/>
      <c r="F10" s="255"/>
      <c r="G10" s="255"/>
      <c r="H10" s="255"/>
      <c r="I10" s="256"/>
      <c r="J10" s="1"/>
      <c r="K10" s="11"/>
      <c r="L10" s="13"/>
      <c r="M10" s="13"/>
      <c r="N10" s="13"/>
      <c r="O10" s="248" t="s">
        <v>47</v>
      </c>
      <c r="P10" s="249"/>
      <c r="Q10" s="249"/>
      <c r="R10" s="249"/>
      <c r="S10" s="249"/>
      <c r="T10" s="249"/>
      <c r="U10" s="249"/>
      <c r="V10" s="250"/>
      <c r="W10" s="97">
        <v>88</v>
      </c>
      <c r="X10" s="98">
        <v>39</v>
      </c>
      <c r="Y10" s="11"/>
      <c r="Z10" s="11"/>
      <c r="AA10" s="11"/>
      <c r="AB10" s="11"/>
      <c r="AC10" s="20"/>
    </row>
    <row r="11" spans="1:29" ht="15.75" customHeight="1" thickBot="1">
      <c r="A11" s="16"/>
      <c r="B11" s="169" t="s">
        <v>39</v>
      </c>
      <c r="C11" s="170"/>
      <c r="D11" s="245" t="s">
        <v>78</v>
      </c>
      <c r="E11" s="246"/>
      <c r="F11" s="246"/>
      <c r="G11" s="246"/>
      <c r="H11" s="246"/>
      <c r="I11" s="247"/>
      <c r="J11" s="1"/>
      <c r="K11" s="11"/>
      <c r="L11" s="92"/>
      <c r="M11" s="13"/>
      <c r="N11" s="13"/>
      <c r="O11" s="251" t="s">
        <v>43</v>
      </c>
      <c r="P11" s="252"/>
      <c r="Q11" s="252"/>
      <c r="R11" s="252"/>
      <c r="S11" s="252"/>
      <c r="T11" s="252"/>
      <c r="U11" s="252"/>
      <c r="V11" s="253"/>
      <c r="W11" s="99"/>
      <c r="X11" s="100"/>
      <c r="Y11" s="11"/>
      <c r="Z11" s="11"/>
      <c r="AA11" s="11"/>
      <c r="AB11" s="11"/>
      <c r="AC11" s="20"/>
    </row>
    <row r="12" spans="1:29" ht="19.5" customHeight="1" thickBot="1">
      <c r="A12" s="9"/>
      <c r="B12" s="3"/>
      <c r="C12" s="2" t="s">
        <v>52</v>
      </c>
      <c r="D12" s="2"/>
      <c r="E12" s="2"/>
      <c r="F12" s="4" t="s">
        <v>51</v>
      </c>
      <c r="G12" s="4"/>
      <c r="H12" s="2"/>
      <c r="I12" s="2"/>
      <c r="J12" s="2"/>
      <c r="K12" s="2"/>
      <c r="L12" s="2"/>
      <c r="M12" s="2"/>
      <c r="N12" s="5"/>
      <c r="O12" s="4"/>
      <c r="P12" s="4"/>
      <c r="Q12" s="4"/>
      <c r="R12" s="4"/>
      <c r="S12" s="4"/>
      <c r="T12" s="2"/>
      <c r="U12" s="2"/>
      <c r="V12" s="2"/>
      <c r="W12" s="2"/>
      <c r="X12" s="2"/>
      <c r="Y12" s="2"/>
      <c r="Z12" s="2"/>
      <c r="AA12" s="2"/>
      <c r="AB12" s="2"/>
      <c r="AC12" s="3"/>
    </row>
    <row r="13" spans="1:29" ht="15" customHeight="1" thickBot="1">
      <c r="A13" s="284" t="s">
        <v>25</v>
      </c>
      <c r="B13" s="287" t="s">
        <v>21</v>
      </c>
      <c r="C13" s="290" t="s">
        <v>20</v>
      </c>
      <c r="D13" s="227" t="s">
        <v>22</v>
      </c>
      <c r="E13" s="236" t="s">
        <v>0</v>
      </c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8"/>
      <c r="T13" s="239" t="s">
        <v>1</v>
      </c>
      <c r="U13" s="240"/>
      <c r="V13" s="240"/>
      <c r="W13" s="240"/>
      <c r="X13" s="240"/>
      <c r="Y13" s="240"/>
      <c r="Z13" s="241"/>
      <c r="AA13" s="236" t="s">
        <v>2</v>
      </c>
      <c r="AB13" s="241"/>
      <c r="AC13" s="25"/>
    </row>
    <row r="14" spans="1:29" ht="15" customHeight="1">
      <c r="A14" s="285"/>
      <c r="B14" s="288"/>
      <c r="C14" s="291"/>
      <c r="D14" s="228"/>
      <c r="E14" s="232" t="s">
        <v>17</v>
      </c>
      <c r="F14" s="233"/>
      <c r="G14" s="234"/>
      <c r="H14" s="232" t="s">
        <v>16</v>
      </c>
      <c r="I14" s="233"/>
      <c r="J14" s="234"/>
      <c r="K14" s="232" t="s">
        <v>3</v>
      </c>
      <c r="L14" s="233"/>
      <c r="M14" s="234"/>
      <c r="N14" s="232" t="s">
        <v>48</v>
      </c>
      <c r="O14" s="233"/>
      <c r="P14" s="235"/>
      <c r="Q14" s="293" t="s">
        <v>4</v>
      </c>
      <c r="R14" s="294"/>
      <c r="S14" s="295"/>
      <c r="T14" s="267" t="s">
        <v>5</v>
      </c>
      <c r="U14" s="265" t="s">
        <v>6</v>
      </c>
      <c r="V14" s="230" t="s">
        <v>7</v>
      </c>
      <c r="W14" s="230" t="s">
        <v>8</v>
      </c>
      <c r="X14" s="230" t="s">
        <v>9</v>
      </c>
      <c r="Y14" s="230" t="s">
        <v>10</v>
      </c>
      <c r="Z14" s="269" t="s">
        <v>11</v>
      </c>
      <c r="AA14" s="265" t="s">
        <v>12</v>
      </c>
      <c r="AB14" s="269" t="s">
        <v>13</v>
      </c>
      <c r="AC14" s="269" t="s">
        <v>35</v>
      </c>
    </row>
    <row r="15" spans="1:29" ht="15" customHeight="1" thickBot="1">
      <c r="A15" s="286"/>
      <c r="B15" s="289"/>
      <c r="C15" s="292"/>
      <c r="D15" s="229"/>
      <c r="E15" s="32" t="s">
        <v>18</v>
      </c>
      <c r="F15" s="33" t="s">
        <v>19</v>
      </c>
      <c r="G15" s="34" t="s">
        <v>44</v>
      </c>
      <c r="H15" s="32" t="s">
        <v>18</v>
      </c>
      <c r="I15" s="33" t="s">
        <v>19</v>
      </c>
      <c r="J15" s="34" t="s">
        <v>44</v>
      </c>
      <c r="K15" s="32" t="s">
        <v>18</v>
      </c>
      <c r="L15" s="33" t="s">
        <v>19</v>
      </c>
      <c r="M15" s="34" t="s">
        <v>44</v>
      </c>
      <c r="N15" s="32" t="s">
        <v>18</v>
      </c>
      <c r="O15" s="33" t="s">
        <v>19</v>
      </c>
      <c r="P15" s="106" t="s">
        <v>44</v>
      </c>
      <c r="Q15" s="32" t="s">
        <v>18</v>
      </c>
      <c r="R15" s="33" t="s">
        <v>19</v>
      </c>
      <c r="S15" s="106" t="s">
        <v>44</v>
      </c>
      <c r="T15" s="268"/>
      <c r="U15" s="266"/>
      <c r="V15" s="231"/>
      <c r="W15" s="231"/>
      <c r="X15" s="231"/>
      <c r="Y15" s="231"/>
      <c r="Z15" s="270"/>
      <c r="AA15" s="266"/>
      <c r="AB15" s="270"/>
      <c r="AC15" s="280"/>
    </row>
    <row r="16" spans="1:29" ht="15" customHeight="1">
      <c r="A16" s="28">
        <v>14</v>
      </c>
      <c r="B16" s="29" t="s">
        <v>84</v>
      </c>
      <c r="C16" s="22" t="s">
        <v>89</v>
      </c>
      <c r="D16" s="61">
        <v>18</v>
      </c>
      <c r="E16" s="37">
        <v>2</v>
      </c>
      <c r="F16" s="38">
        <v>5</v>
      </c>
      <c r="G16" s="103">
        <f>IF(F16&gt;0,E16/F16*100,0)</f>
        <v>40</v>
      </c>
      <c r="H16" s="37">
        <v>0</v>
      </c>
      <c r="I16" s="38">
        <v>2</v>
      </c>
      <c r="J16" s="103">
        <f>IF(I16&gt;0,H16/I16*100,0)</f>
        <v>0</v>
      </c>
      <c r="K16" s="37">
        <v>1</v>
      </c>
      <c r="L16" s="38">
        <v>2</v>
      </c>
      <c r="M16" s="103">
        <f>IF(L16&gt;0,K16/L16*100,0)</f>
        <v>50</v>
      </c>
      <c r="N16" s="76">
        <f aca="true" t="shared" si="0" ref="N16:O19">IF(E16+H16+K16&gt;0,E16+H16+K16,0)</f>
        <v>3</v>
      </c>
      <c r="O16" s="77">
        <f t="shared" si="0"/>
        <v>9</v>
      </c>
      <c r="P16" s="103">
        <f>IF(O16&gt;0,N16/O16*100,0)</f>
        <v>33.33333333333333</v>
      </c>
      <c r="Q16" s="37">
        <v>0</v>
      </c>
      <c r="R16" s="38">
        <v>0</v>
      </c>
      <c r="S16" s="39">
        <f>IF(R16&gt;0,Q16/R16*100,0)</f>
        <v>0</v>
      </c>
      <c r="T16" s="128">
        <f>IF(E16*2+H16*2+K16*3+Q16&gt;0,E16*2+H16*2+K16*3+Q16,0)</f>
        <v>7</v>
      </c>
      <c r="U16" s="53">
        <v>3</v>
      </c>
      <c r="V16" s="53">
        <v>0</v>
      </c>
      <c r="W16" s="53">
        <v>5</v>
      </c>
      <c r="X16" s="53">
        <v>2</v>
      </c>
      <c r="Y16" s="53">
        <v>2</v>
      </c>
      <c r="Z16" s="54">
        <v>0</v>
      </c>
      <c r="AA16" s="55">
        <v>1</v>
      </c>
      <c r="AB16" s="87">
        <v>3</v>
      </c>
      <c r="AC16" s="89">
        <f>IF((V16+W16+X16-AA16-(F16-E16+I16-H16+L16-K16))*0.791+Y16*1.209-(R16-Q16)*0.7088+Z16+T16&lt;&gt;0,(V16+W16+X16-AA16-(F16-E16+I16-H16+L16-K16))*0.791+Y16*1.209-(R16-Q16)*0.7088+Z16+T16,0)</f>
        <v>9.418</v>
      </c>
    </row>
    <row r="17" spans="1:29" ht="15" customHeight="1">
      <c r="A17" s="66">
        <v>18</v>
      </c>
      <c r="B17" s="67" t="s">
        <v>79</v>
      </c>
      <c r="C17" s="68" t="s">
        <v>94</v>
      </c>
      <c r="D17" s="69">
        <v>22</v>
      </c>
      <c r="E17" s="70">
        <v>0</v>
      </c>
      <c r="F17" s="71">
        <v>1</v>
      </c>
      <c r="G17" s="104">
        <f aca="true" t="shared" si="1" ref="G17:G30">IF(F17&gt;0,E17/F17*100,0)</f>
        <v>0</v>
      </c>
      <c r="H17" s="70">
        <v>0</v>
      </c>
      <c r="I17" s="71">
        <v>0</v>
      </c>
      <c r="J17" s="104">
        <f aca="true" t="shared" si="2" ref="J17:J30">IF(I17&gt;0,H17/I17*100,0)</f>
        <v>0</v>
      </c>
      <c r="K17" s="70">
        <v>1</v>
      </c>
      <c r="L17" s="71">
        <v>5</v>
      </c>
      <c r="M17" s="104">
        <f aca="true" t="shared" si="3" ref="M17:M30">IF(L17&gt;0,K17/L17*100,0)</f>
        <v>20</v>
      </c>
      <c r="N17" s="78">
        <f t="shared" si="0"/>
        <v>1</v>
      </c>
      <c r="O17" s="63">
        <f t="shared" si="0"/>
        <v>6</v>
      </c>
      <c r="P17" s="104">
        <f aca="true" t="shared" si="4" ref="P17:P30">IF(O17&gt;0,N17/O17*100,0)</f>
        <v>16.666666666666664</v>
      </c>
      <c r="Q17" s="70">
        <v>0</v>
      </c>
      <c r="R17" s="71">
        <v>0</v>
      </c>
      <c r="S17" s="42">
        <f aca="true" t="shared" si="5" ref="S17:S30">IF(R17&gt;0,Q17/R17*100,0)</f>
        <v>0</v>
      </c>
      <c r="T17" s="140">
        <f aca="true" t="shared" si="6" ref="T17:T30">IF(E17*2+H17*2+K17*3+Q17&gt;0,E17*2+H17*2+K17*3+Q17,0)</f>
        <v>3</v>
      </c>
      <c r="U17" s="72">
        <v>0</v>
      </c>
      <c r="V17" s="72">
        <v>2</v>
      </c>
      <c r="W17" s="72">
        <v>4</v>
      </c>
      <c r="X17" s="72">
        <v>0</v>
      </c>
      <c r="Y17" s="72">
        <v>5</v>
      </c>
      <c r="Z17" s="73">
        <v>0</v>
      </c>
      <c r="AA17" s="74">
        <v>1</v>
      </c>
      <c r="AB17" s="75">
        <v>4</v>
      </c>
      <c r="AC17" s="89">
        <f>IF((V17+W17+X17-AA17-(F17-E17+I17-H17+L17-K17))*0.791+Y17*1.209-(R17-Q17)*0.7088+Z17+T17&lt;&gt;0,(V17+W17+X17-AA17-(F17-E17+I17-H17+L17-K17))*0.791+Y17*1.209-(R17-Q17)*0.7088+Z17+T17,0)</f>
        <v>9.045</v>
      </c>
    </row>
    <row r="18" spans="1:29" ht="15" customHeight="1">
      <c r="A18" s="28">
        <v>13</v>
      </c>
      <c r="B18" s="29" t="s">
        <v>81</v>
      </c>
      <c r="C18" s="22" t="s">
        <v>83</v>
      </c>
      <c r="D18" s="61">
        <v>18</v>
      </c>
      <c r="E18" s="40">
        <v>3</v>
      </c>
      <c r="F18" s="41">
        <v>4</v>
      </c>
      <c r="G18" s="104">
        <f t="shared" si="1"/>
        <v>75</v>
      </c>
      <c r="H18" s="40">
        <v>0</v>
      </c>
      <c r="I18" s="41">
        <v>1</v>
      </c>
      <c r="J18" s="104">
        <f t="shared" si="2"/>
        <v>0</v>
      </c>
      <c r="K18" s="40">
        <v>3</v>
      </c>
      <c r="L18" s="41">
        <v>6</v>
      </c>
      <c r="M18" s="104">
        <f t="shared" si="3"/>
        <v>50</v>
      </c>
      <c r="N18" s="78">
        <f t="shared" si="0"/>
        <v>6</v>
      </c>
      <c r="O18" s="63">
        <f t="shared" si="0"/>
        <v>11</v>
      </c>
      <c r="P18" s="104">
        <f t="shared" si="4"/>
        <v>54.54545454545454</v>
      </c>
      <c r="Q18" s="40">
        <v>0</v>
      </c>
      <c r="R18" s="41">
        <v>0</v>
      </c>
      <c r="S18" s="42">
        <f t="shared" si="5"/>
        <v>0</v>
      </c>
      <c r="T18" s="140">
        <f t="shared" si="6"/>
        <v>15</v>
      </c>
      <c r="U18" s="53">
        <v>0</v>
      </c>
      <c r="V18" s="53">
        <v>3</v>
      </c>
      <c r="W18" s="53">
        <v>4</v>
      </c>
      <c r="X18" s="53">
        <v>1</v>
      </c>
      <c r="Y18" s="53">
        <v>5</v>
      </c>
      <c r="Z18" s="54">
        <v>1</v>
      </c>
      <c r="AA18" s="56">
        <v>3</v>
      </c>
      <c r="AB18" s="60">
        <v>0</v>
      </c>
      <c r="AC18" s="89">
        <f aca="true" t="shared" si="7" ref="AC18:AC30">IF((V18+W18+X18-AA18-(F18-E18+I18-H18+L18-K18))*0.791+Y18*1.209-(R18-Q18)*0.7088+Z18+T18&lt;&gt;0,(V18+W18+X18-AA18-(F18-E18+I18-H18+L18-K18))*0.791+Y18*1.209-(R18-Q18)*0.7088+Z18+T18,0)</f>
        <v>22.045</v>
      </c>
    </row>
    <row r="19" spans="1:29" ht="15" customHeight="1">
      <c r="A19" s="66">
        <v>17</v>
      </c>
      <c r="B19" s="67" t="s">
        <v>79</v>
      </c>
      <c r="C19" s="68" t="s">
        <v>90</v>
      </c>
      <c r="D19" s="69">
        <v>24</v>
      </c>
      <c r="E19" s="70">
        <v>5</v>
      </c>
      <c r="F19" s="71">
        <v>10</v>
      </c>
      <c r="G19" s="104">
        <f t="shared" si="1"/>
        <v>50</v>
      </c>
      <c r="H19" s="70">
        <v>0</v>
      </c>
      <c r="I19" s="71">
        <v>0</v>
      </c>
      <c r="J19" s="104">
        <f t="shared" si="2"/>
        <v>0</v>
      </c>
      <c r="K19" s="70">
        <v>0</v>
      </c>
      <c r="L19" s="71">
        <v>0</v>
      </c>
      <c r="M19" s="104">
        <f t="shared" si="3"/>
        <v>0</v>
      </c>
      <c r="N19" s="78">
        <f t="shared" si="0"/>
        <v>5</v>
      </c>
      <c r="O19" s="63">
        <f t="shared" si="0"/>
        <v>10</v>
      </c>
      <c r="P19" s="104">
        <f t="shared" si="4"/>
        <v>50</v>
      </c>
      <c r="Q19" s="70">
        <v>1</v>
      </c>
      <c r="R19" s="71">
        <v>6</v>
      </c>
      <c r="S19" s="42">
        <f t="shared" si="5"/>
        <v>16.666666666666664</v>
      </c>
      <c r="T19" s="140">
        <f t="shared" si="6"/>
        <v>11</v>
      </c>
      <c r="U19" s="72">
        <v>3</v>
      </c>
      <c r="V19" s="72">
        <v>2</v>
      </c>
      <c r="W19" s="72">
        <v>3</v>
      </c>
      <c r="X19" s="72">
        <v>3</v>
      </c>
      <c r="Y19" s="72">
        <v>1</v>
      </c>
      <c r="Z19" s="73">
        <v>1</v>
      </c>
      <c r="AA19" s="74">
        <v>0</v>
      </c>
      <c r="AB19" s="75">
        <v>3</v>
      </c>
      <c r="AC19" s="89">
        <f t="shared" si="7"/>
        <v>12.038</v>
      </c>
    </row>
    <row r="20" spans="1:29" ht="15" customHeight="1" thickBot="1">
      <c r="A20" s="30">
        <v>15</v>
      </c>
      <c r="B20" s="31" t="s">
        <v>84</v>
      </c>
      <c r="C20" s="23" t="s">
        <v>85</v>
      </c>
      <c r="D20" s="62">
        <v>24</v>
      </c>
      <c r="E20" s="112">
        <v>4</v>
      </c>
      <c r="F20" s="113">
        <v>6</v>
      </c>
      <c r="G20" s="114">
        <f t="shared" si="1"/>
        <v>66.66666666666666</v>
      </c>
      <c r="H20" s="112">
        <v>0</v>
      </c>
      <c r="I20" s="113">
        <v>0</v>
      </c>
      <c r="J20" s="114">
        <f t="shared" si="2"/>
        <v>0</v>
      </c>
      <c r="K20" s="112">
        <v>2</v>
      </c>
      <c r="L20" s="113">
        <v>7</v>
      </c>
      <c r="M20" s="114">
        <f t="shared" si="3"/>
        <v>28.57142857142857</v>
      </c>
      <c r="N20" s="84">
        <f aca="true" t="shared" si="8" ref="N20:N30">IF(E20+H20+K20&gt;0,E20+H20+K20,0)</f>
        <v>6</v>
      </c>
      <c r="O20" s="85">
        <f aca="true" t="shared" si="9" ref="O20:O30">IF(F20+I20+L20&gt;0,F20+I20+L20,0)</f>
        <v>13</v>
      </c>
      <c r="P20" s="114">
        <f t="shared" si="4"/>
        <v>46.15384615384615</v>
      </c>
      <c r="Q20" s="112">
        <v>2</v>
      </c>
      <c r="R20" s="113">
        <v>2</v>
      </c>
      <c r="S20" s="107">
        <f t="shared" si="5"/>
        <v>100</v>
      </c>
      <c r="T20" s="141">
        <f t="shared" si="6"/>
        <v>16</v>
      </c>
      <c r="U20" s="57">
        <v>2</v>
      </c>
      <c r="V20" s="57">
        <v>0</v>
      </c>
      <c r="W20" s="57">
        <v>4</v>
      </c>
      <c r="X20" s="57">
        <v>1</v>
      </c>
      <c r="Y20" s="57">
        <v>5</v>
      </c>
      <c r="Z20" s="58">
        <v>1</v>
      </c>
      <c r="AA20" s="59">
        <v>3</v>
      </c>
      <c r="AB20" s="88">
        <v>4</v>
      </c>
      <c r="AC20" s="89">
        <f t="shared" si="7"/>
        <v>19.09</v>
      </c>
    </row>
    <row r="21" spans="1:29" ht="15" customHeight="1">
      <c r="A21" s="66">
        <v>4</v>
      </c>
      <c r="B21" s="67" t="s">
        <v>81</v>
      </c>
      <c r="C21" s="68" t="s">
        <v>86</v>
      </c>
      <c r="D21" s="69">
        <v>17</v>
      </c>
      <c r="E21" s="132">
        <v>1</v>
      </c>
      <c r="F21" s="133">
        <v>1</v>
      </c>
      <c r="G21" s="103">
        <f t="shared" si="1"/>
        <v>100</v>
      </c>
      <c r="H21" s="132">
        <v>0</v>
      </c>
      <c r="I21" s="133">
        <v>0</v>
      </c>
      <c r="J21" s="103">
        <f t="shared" si="2"/>
        <v>0</v>
      </c>
      <c r="K21" s="132">
        <v>1</v>
      </c>
      <c r="L21" s="133">
        <v>4</v>
      </c>
      <c r="M21" s="103">
        <f t="shared" si="3"/>
        <v>25</v>
      </c>
      <c r="N21" s="76">
        <f t="shared" si="8"/>
        <v>2</v>
      </c>
      <c r="O21" s="77">
        <f t="shared" si="9"/>
        <v>5</v>
      </c>
      <c r="P21" s="103">
        <f t="shared" si="4"/>
        <v>40</v>
      </c>
      <c r="Q21" s="132">
        <v>0</v>
      </c>
      <c r="R21" s="133">
        <v>4</v>
      </c>
      <c r="S21" s="39">
        <f t="shared" si="5"/>
        <v>0</v>
      </c>
      <c r="T21" s="128">
        <f t="shared" si="6"/>
        <v>5</v>
      </c>
      <c r="U21" s="72">
        <v>3</v>
      </c>
      <c r="V21" s="72">
        <v>1</v>
      </c>
      <c r="W21" s="72">
        <v>0</v>
      </c>
      <c r="X21" s="72">
        <v>3</v>
      </c>
      <c r="Y21" s="72">
        <v>4</v>
      </c>
      <c r="Z21" s="73">
        <v>0</v>
      </c>
      <c r="AA21" s="74">
        <v>0</v>
      </c>
      <c r="AB21" s="75">
        <v>1</v>
      </c>
      <c r="AC21" s="89">
        <f t="shared" si="7"/>
        <v>7.7918</v>
      </c>
    </row>
    <row r="22" spans="1:29" ht="15" customHeight="1">
      <c r="A22" s="28">
        <v>9</v>
      </c>
      <c r="B22" s="29" t="s">
        <v>84</v>
      </c>
      <c r="C22" s="22" t="s">
        <v>87</v>
      </c>
      <c r="D22" s="61">
        <v>10</v>
      </c>
      <c r="E22" s="40">
        <v>2</v>
      </c>
      <c r="F22" s="41">
        <v>6</v>
      </c>
      <c r="G22" s="104">
        <f t="shared" si="1"/>
        <v>33.33333333333333</v>
      </c>
      <c r="H22" s="40">
        <v>1</v>
      </c>
      <c r="I22" s="41">
        <v>1</v>
      </c>
      <c r="J22" s="104">
        <f t="shared" si="2"/>
        <v>100</v>
      </c>
      <c r="K22" s="40">
        <v>2</v>
      </c>
      <c r="L22" s="41">
        <v>2</v>
      </c>
      <c r="M22" s="104">
        <f t="shared" si="3"/>
        <v>100</v>
      </c>
      <c r="N22" s="78">
        <f t="shared" si="8"/>
        <v>5</v>
      </c>
      <c r="O22" s="63">
        <f t="shared" si="9"/>
        <v>9</v>
      </c>
      <c r="P22" s="104">
        <f t="shared" si="4"/>
        <v>55.55555555555556</v>
      </c>
      <c r="Q22" s="40">
        <v>2</v>
      </c>
      <c r="R22" s="41">
        <v>2</v>
      </c>
      <c r="S22" s="42">
        <f t="shared" si="5"/>
        <v>100</v>
      </c>
      <c r="T22" s="140">
        <f t="shared" si="6"/>
        <v>14</v>
      </c>
      <c r="U22" s="53">
        <v>2</v>
      </c>
      <c r="V22" s="53">
        <v>0</v>
      </c>
      <c r="W22" s="53">
        <v>3</v>
      </c>
      <c r="X22" s="53">
        <v>4</v>
      </c>
      <c r="Y22" s="53">
        <v>0</v>
      </c>
      <c r="Z22" s="54">
        <v>0</v>
      </c>
      <c r="AA22" s="56">
        <v>1</v>
      </c>
      <c r="AB22" s="60">
        <v>1</v>
      </c>
      <c r="AC22" s="89">
        <f t="shared" si="7"/>
        <v>15.582</v>
      </c>
    </row>
    <row r="23" spans="1:29" ht="15" customHeight="1">
      <c r="A23" s="66">
        <v>10</v>
      </c>
      <c r="B23" s="67" t="s">
        <v>81</v>
      </c>
      <c r="C23" s="68" t="s">
        <v>88</v>
      </c>
      <c r="D23" s="69">
        <v>5</v>
      </c>
      <c r="E23" s="70">
        <v>0</v>
      </c>
      <c r="F23" s="71">
        <v>1</v>
      </c>
      <c r="G23" s="104">
        <f t="shared" si="1"/>
        <v>0</v>
      </c>
      <c r="H23" s="70">
        <v>0</v>
      </c>
      <c r="I23" s="71">
        <v>0</v>
      </c>
      <c r="J23" s="104">
        <f t="shared" si="2"/>
        <v>0</v>
      </c>
      <c r="K23" s="70">
        <v>0</v>
      </c>
      <c r="L23" s="71">
        <v>2</v>
      </c>
      <c r="M23" s="104">
        <f t="shared" si="3"/>
        <v>0</v>
      </c>
      <c r="N23" s="78">
        <f t="shared" si="8"/>
        <v>0</v>
      </c>
      <c r="O23" s="63">
        <f t="shared" si="9"/>
        <v>3</v>
      </c>
      <c r="P23" s="104">
        <f t="shared" si="4"/>
        <v>0</v>
      </c>
      <c r="Q23" s="70">
        <v>0</v>
      </c>
      <c r="R23" s="71">
        <v>0</v>
      </c>
      <c r="S23" s="42">
        <f t="shared" si="5"/>
        <v>0</v>
      </c>
      <c r="T23" s="140">
        <f t="shared" si="6"/>
        <v>0</v>
      </c>
      <c r="U23" s="72">
        <v>0</v>
      </c>
      <c r="V23" s="72">
        <v>0</v>
      </c>
      <c r="W23" s="72">
        <v>1</v>
      </c>
      <c r="X23" s="72">
        <v>0</v>
      </c>
      <c r="Y23" s="72">
        <v>2</v>
      </c>
      <c r="Z23" s="73">
        <v>0</v>
      </c>
      <c r="AA23" s="74">
        <v>1</v>
      </c>
      <c r="AB23" s="75">
        <v>1</v>
      </c>
      <c r="AC23" s="89">
        <f t="shared" si="7"/>
        <v>0.04499999999999993</v>
      </c>
    </row>
    <row r="24" spans="1:29" ht="15" customHeight="1">
      <c r="A24" s="28">
        <v>5</v>
      </c>
      <c r="B24" s="29" t="s">
        <v>79</v>
      </c>
      <c r="C24" s="22" t="s">
        <v>80</v>
      </c>
      <c r="D24" s="61">
        <v>16</v>
      </c>
      <c r="E24" s="40">
        <v>4</v>
      </c>
      <c r="F24" s="41">
        <v>8</v>
      </c>
      <c r="G24" s="104">
        <f t="shared" si="1"/>
        <v>50</v>
      </c>
      <c r="H24" s="40">
        <v>0</v>
      </c>
      <c r="I24" s="41">
        <v>1</v>
      </c>
      <c r="J24" s="104">
        <f t="shared" si="2"/>
        <v>0</v>
      </c>
      <c r="K24" s="40">
        <v>0</v>
      </c>
      <c r="L24" s="41">
        <v>0</v>
      </c>
      <c r="M24" s="104">
        <f t="shared" si="3"/>
        <v>0</v>
      </c>
      <c r="N24" s="78">
        <f t="shared" si="8"/>
        <v>4</v>
      </c>
      <c r="O24" s="63">
        <f t="shared" si="9"/>
        <v>9</v>
      </c>
      <c r="P24" s="104">
        <f t="shared" si="4"/>
        <v>44.44444444444444</v>
      </c>
      <c r="Q24" s="40">
        <v>2</v>
      </c>
      <c r="R24" s="41">
        <v>4</v>
      </c>
      <c r="S24" s="42">
        <f t="shared" si="5"/>
        <v>50</v>
      </c>
      <c r="T24" s="140">
        <f t="shared" si="6"/>
        <v>10</v>
      </c>
      <c r="U24" s="53">
        <v>1</v>
      </c>
      <c r="V24" s="53">
        <v>1</v>
      </c>
      <c r="W24" s="53">
        <v>3</v>
      </c>
      <c r="X24" s="53">
        <v>1</v>
      </c>
      <c r="Y24" s="53">
        <v>0</v>
      </c>
      <c r="Z24" s="54">
        <v>0</v>
      </c>
      <c r="AA24" s="56">
        <v>0</v>
      </c>
      <c r="AB24" s="60">
        <v>5</v>
      </c>
      <c r="AC24" s="89">
        <f t="shared" si="7"/>
        <v>8.5824</v>
      </c>
    </row>
    <row r="25" spans="1:29" ht="15" customHeight="1">
      <c r="A25" s="66">
        <v>8</v>
      </c>
      <c r="B25" s="67" t="s">
        <v>81</v>
      </c>
      <c r="C25" s="68" t="s">
        <v>82</v>
      </c>
      <c r="D25" s="69">
        <v>18</v>
      </c>
      <c r="E25" s="70">
        <v>1</v>
      </c>
      <c r="F25" s="71">
        <v>3</v>
      </c>
      <c r="G25" s="104">
        <f t="shared" si="1"/>
        <v>33.33333333333333</v>
      </c>
      <c r="H25" s="70">
        <v>0</v>
      </c>
      <c r="I25" s="71">
        <v>0</v>
      </c>
      <c r="J25" s="104">
        <f t="shared" si="2"/>
        <v>0</v>
      </c>
      <c r="K25" s="70">
        <v>0</v>
      </c>
      <c r="L25" s="71">
        <v>1</v>
      </c>
      <c r="M25" s="104">
        <f t="shared" si="3"/>
        <v>0</v>
      </c>
      <c r="N25" s="78">
        <f t="shared" si="8"/>
        <v>1</v>
      </c>
      <c r="O25" s="63">
        <f t="shared" si="9"/>
        <v>4</v>
      </c>
      <c r="P25" s="104">
        <f t="shared" si="4"/>
        <v>25</v>
      </c>
      <c r="Q25" s="70">
        <v>1</v>
      </c>
      <c r="R25" s="71">
        <v>2</v>
      </c>
      <c r="S25" s="42">
        <f t="shared" si="5"/>
        <v>50</v>
      </c>
      <c r="T25" s="140">
        <f t="shared" si="6"/>
        <v>3</v>
      </c>
      <c r="U25" s="72">
        <v>2</v>
      </c>
      <c r="V25" s="72">
        <v>1</v>
      </c>
      <c r="W25" s="72">
        <v>2</v>
      </c>
      <c r="X25" s="72">
        <v>3</v>
      </c>
      <c r="Y25" s="72">
        <v>2</v>
      </c>
      <c r="Z25" s="73">
        <v>0</v>
      </c>
      <c r="AA25" s="74">
        <v>1</v>
      </c>
      <c r="AB25" s="75">
        <v>4</v>
      </c>
      <c r="AC25" s="89">
        <f t="shared" si="7"/>
        <v>6.2912</v>
      </c>
    </row>
    <row r="26" spans="1:29" ht="15" customHeight="1">
      <c r="A26" s="28">
        <v>16</v>
      </c>
      <c r="B26" s="29" t="s">
        <v>95</v>
      </c>
      <c r="C26" s="22" t="s">
        <v>96</v>
      </c>
      <c r="D26" s="61">
        <v>28</v>
      </c>
      <c r="E26" s="40">
        <v>0</v>
      </c>
      <c r="F26" s="41">
        <v>1</v>
      </c>
      <c r="G26" s="104">
        <f t="shared" si="1"/>
        <v>0</v>
      </c>
      <c r="H26" s="40">
        <v>0</v>
      </c>
      <c r="I26" s="41">
        <v>3</v>
      </c>
      <c r="J26" s="104">
        <f t="shared" si="2"/>
        <v>0</v>
      </c>
      <c r="K26" s="40">
        <v>1</v>
      </c>
      <c r="L26" s="41">
        <v>4</v>
      </c>
      <c r="M26" s="104">
        <f t="shared" si="3"/>
        <v>25</v>
      </c>
      <c r="N26" s="78">
        <f t="shared" si="8"/>
        <v>1</v>
      </c>
      <c r="O26" s="63">
        <f t="shared" si="9"/>
        <v>8</v>
      </c>
      <c r="P26" s="104">
        <f t="shared" si="4"/>
        <v>12.5</v>
      </c>
      <c r="Q26" s="40">
        <v>1</v>
      </c>
      <c r="R26" s="41">
        <v>3</v>
      </c>
      <c r="S26" s="42">
        <f t="shared" si="5"/>
        <v>33.33333333333333</v>
      </c>
      <c r="T26" s="140">
        <f t="shared" si="6"/>
        <v>4</v>
      </c>
      <c r="U26" s="53">
        <v>2</v>
      </c>
      <c r="V26" s="53">
        <v>3</v>
      </c>
      <c r="W26" s="53">
        <v>1</v>
      </c>
      <c r="X26" s="53">
        <v>2</v>
      </c>
      <c r="Y26" s="53">
        <v>3</v>
      </c>
      <c r="Z26" s="54">
        <v>0</v>
      </c>
      <c r="AA26" s="56">
        <v>0</v>
      </c>
      <c r="AB26" s="60">
        <v>3</v>
      </c>
      <c r="AC26" s="89">
        <f t="shared" si="7"/>
        <v>5.4184</v>
      </c>
    </row>
    <row r="27" spans="1:29" ht="15" customHeight="1">
      <c r="A27" s="66"/>
      <c r="B27" s="67"/>
      <c r="C27" s="68"/>
      <c r="D27" s="69"/>
      <c r="E27" s="70"/>
      <c r="F27" s="71"/>
      <c r="G27" s="104">
        <f t="shared" si="1"/>
        <v>0</v>
      </c>
      <c r="H27" s="70"/>
      <c r="I27" s="71"/>
      <c r="J27" s="104">
        <f t="shared" si="2"/>
        <v>0</v>
      </c>
      <c r="K27" s="70"/>
      <c r="L27" s="71"/>
      <c r="M27" s="104">
        <f t="shared" si="3"/>
        <v>0</v>
      </c>
      <c r="N27" s="78">
        <f t="shared" si="8"/>
        <v>0</v>
      </c>
      <c r="O27" s="63">
        <f t="shared" si="9"/>
        <v>0</v>
      </c>
      <c r="P27" s="104">
        <f t="shared" si="4"/>
        <v>0</v>
      </c>
      <c r="Q27" s="70"/>
      <c r="R27" s="71"/>
      <c r="S27" s="42">
        <f t="shared" si="5"/>
        <v>0</v>
      </c>
      <c r="T27" s="140">
        <f t="shared" si="6"/>
        <v>0</v>
      </c>
      <c r="U27" s="72"/>
      <c r="V27" s="72"/>
      <c r="W27" s="72"/>
      <c r="X27" s="72"/>
      <c r="Y27" s="72"/>
      <c r="Z27" s="73"/>
      <c r="AA27" s="74"/>
      <c r="AB27" s="75"/>
      <c r="AC27" s="89">
        <f t="shared" si="7"/>
        <v>0</v>
      </c>
    </row>
    <row r="28" spans="1:29" ht="15" customHeight="1">
      <c r="A28" s="28"/>
      <c r="B28" s="29"/>
      <c r="C28" s="22"/>
      <c r="D28" s="61"/>
      <c r="E28" s="40"/>
      <c r="F28" s="41"/>
      <c r="G28" s="104">
        <f t="shared" si="1"/>
        <v>0</v>
      </c>
      <c r="H28" s="40"/>
      <c r="I28" s="41"/>
      <c r="J28" s="104">
        <f t="shared" si="2"/>
        <v>0</v>
      </c>
      <c r="K28" s="40"/>
      <c r="L28" s="41"/>
      <c r="M28" s="104">
        <f t="shared" si="3"/>
        <v>0</v>
      </c>
      <c r="N28" s="78">
        <f t="shared" si="8"/>
        <v>0</v>
      </c>
      <c r="O28" s="63">
        <f t="shared" si="9"/>
        <v>0</v>
      </c>
      <c r="P28" s="104">
        <f t="shared" si="4"/>
        <v>0</v>
      </c>
      <c r="Q28" s="40"/>
      <c r="R28" s="41"/>
      <c r="S28" s="42">
        <f t="shared" si="5"/>
        <v>0</v>
      </c>
      <c r="T28" s="140">
        <f t="shared" si="6"/>
        <v>0</v>
      </c>
      <c r="U28" s="53"/>
      <c r="V28" s="53"/>
      <c r="W28" s="53"/>
      <c r="X28" s="53"/>
      <c r="Y28" s="53"/>
      <c r="Z28" s="54"/>
      <c r="AA28" s="56"/>
      <c r="AB28" s="60"/>
      <c r="AC28" s="89">
        <f t="shared" si="7"/>
        <v>0</v>
      </c>
    </row>
    <row r="29" spans="1:29" ht="15" customHeight="1">
      <c r="A29" s="66"/>
      <c r="B29" s="67"/>
      <c r="C29" s="68"/>
      <c r="D29" s="69"/>
      <c r="E29" s="70"/>
      <c r="F29" s="71"/>
      <c r="G29" s="104">
        <f t="shared" si="1"/>
        <v>0</v>
      </c>
      <c r="H29" s="70"/>
      <c r="I29" s="71"/>
      <c r="J29" s="104">
        <f t="shared" si="2"/>
        <v>0</v>
      </c>
      <c r="K29" s="70"/>
      <c r="L29" s="71"/>
      <c r="M29" s="104">
        <f t="shared" si="3"/>
        <v>0</v>
      </c>
      <c r="N29" s="78">
        <f t="shared" si="8"/>
        <v>0</v>
      </c>
      <c r="O29" s="63">
        <f t="shared" si="9"/>
        <v>0</v>
      </c>
      <c r="P29" s="104">
        <f t="shared" si="4"/>
        <v>0</v>
      </c>
      <c r="Q29" s="70"/>
      <c r="R29" s="71"/>
      <c r="S29" s="42">
        <f t="shared" si="5"/>
        <v>0</v>
      </c>
      <c r="T29" s="140">
        <f t="shared" si="6"/>
        <v>0</v>
      </c>
      <c r="U29" s="72"/>
      <c r="V29" s="72"/>
      <c r="W29" s="72"/>
      <c r="X29" s="72"/>
      <c r="Y29" s="72"/>
      <c r="Z29" s="73"/>
      <c r="AA29" s="74"/>
      <c r="AB29" s="75"/>
      <c r="AC29" s="89">
        <f t="shared" si="7"/>
        <v>0</v>
      </c>
    </row>
    <row r="30" spans="1:29" ht="15" customHeight="1" thickBot="1">
      <c r="A30" s="108"/>
      <c r="B30" s="109"/>
      <c r="C30" s="110"/>
      <c r="D30" s="111"/>
      <c r="E30" s="64"/>
      <c r="F30" s="65"/>
      <c r="G30" s="105">
        <f t="shared" si="1"/>
        <v>0</v>
      </c>
      <c r="H30" s="64"/>
      <c r="I30" s="65"/>
      <c r="J30" s="105">
        <f t="shared" si="2"/>
        <v>0</v>
      </c>
      <c r="K30" s="64"/>
      <c r="L30" s="65"/>
      <c r="M30" s="105">
        <f t="shared" si="3"/>
        <v>0</v>
      </c>
      <c r="N30" s="137">
        <f t="shared" si="8"/>
        <v>0</v>
      </c>
      <c r="O30" s="138">
        <f t="shared" si="9"/>
        <v>0</v>
      </c>
      <c r="P30" s="105">
        <f t="shared" si="4"/>
        <v>0</v>
      </c>
      <c r="Q30" s="64"/>
      <c r="R30" s="65"/>
      <c r="S30" s="43">
        <f t="shared" si="5"/>
        <v>0</v>
      </c>
      <c r="T30" s="141">
        <f t="shared" si="6"/>
        <v>0</v>
      </c>
      <c r="U30" s="115"/>
      <c r="V30" s="115"/>
      <c r="W30" s="115"/>
      <c r="X30" s="115"/>
      <c r="Y30" s="115"/>
      <c r="Z30" s="116"/>
      <c r="AA30" s="117"/>
      <c r="AB30" s="118"/>
      <c r="AC30" s="89">
        <f t="shared" si="7"/>
        <v>0</v>
      </c>
    </row>
    <row r="31" spans="1:29" ht="15" customHeight="1" thickBot="1">
      <c r="A31" s="208" t="s">
        <v>14</v>
      </c>
      <c r="B31" s="209"/>
      <c r="C31" s="210"/>
      <c r="D31" s="119" t="s">
        <v>46</v>
      </c>
      <c r="E31" s="129" t="s">
        <v>46</v>
      </c>
      <c r="F31" s="130" t="s">
        <v>46</v>
      </c>
      <c r="G31" s="131"/>
      <c r="H31" s="35" t="s">
        <v>46</v>
      </c>
      <c r="I31" s="36" t="s">
        <v>46</v>
      </c>
      <c r="J31" s="131"/>
      <c r="K31" s="134" t="s">
        <v>46</v>
      </c>
      <c r="L31" s="135" t="s">
        <v>46</v>
      </c>
      <c r="M31" s="136"/>
      <c r="N31" s="134" t="s">
        <v>46</v>
      </c>
      <c r="O31" s="135" t="s">
        <v>46</v>
      </c>
      <c r="P31" s="139"/>
      <c r="Q31" s="142" t="s">
        <v>46</v>
      </c>
      <c r="R31" s="143"/>
      <c r="S31" s="136"/>
      <c r="T31" s="120"/>
      <c r="U31" s="121"/>
      <c r="V31" s="121"/>
      <c r="W31" s="121"/>
      <c r="X31" s="122"/>
      <c r="Y31" s="123" t="s">
        <v>46</v>
      </c>
      <c r="Z31" s="124" t="s">
        <v>46</v>
      </c>
      <c r="AA31" s="125"/>
      <c r="AB31" s="126"/>
      <c r="AC31" s="127"/>
    </row>
    <row r="32" spans="1:29" ht="15" customHeight="1" thickBot="1">
      <c r="A32" s="281" t="s">
        <v>15</v>
      </c>
      <c r="B32" s="282"/>
      <c r="C32" s="283"/>
      <c r="D32" s="144">
        <f>SUM(D16:D30)</f>
        <v>200</v>
      </c>
      <c r="E32" s="35">
        <f>SUM(E16:E31)</f>
        <v>22</v>
      </c>
      <c r="F32" s="36">
        <f>SUM(F16:F31)</f>
        <v>46</v>
      </c>
      <c r="G32" s="79">
        <f>IF(F32&gt;0,E32/F32*100,"")</f>
        <v>47.82608695652174</v>
      </c>
      <c r="H32" s="80">
        <f>SUM(H16:H31)</f>
        <v>1</v>
      </c>
      <c r="I32" s="81">
        <f>SUM(I16:I31)</f>
        <v>8</v>
      </c>
      <c r="J32" s="82">
        <f>IF(I32&gt;0,H32/I32*100,"")</f>
        <v>12.5</v>
      </c>
      <c r="K32" s="80">
        <f>SUM(K16:K31)</f>
        <v>11</v>
      </c>
      <c r="L32" s="81">
        <f>SUM(L16:L31)</f>
        <v>33</v>
      </c>
      <c r="M32" s="83">
        <f>IF(L32&gt;0,K32/L32*100,"")</f>
        <v>33.33333333333333</v>
      </c>
      <c r="N32" s="80">
        <f>SUM(N16:N31)</f>
        <v>34</v>
      </c>
      <c r="O32" s="81">
        <f>SUM(O16:O31)</f>
        <v>87</v>
      </c>
      <c r="P32" s="86">
        <f>IF(O32&gt;0,N32/O32*100,"")</f>
        <v>39.08045977011494</v>
      </c>
      <c r="Q32" s="80">
        <f>SUM(Q16:Q31)</f>
        <v>9</v>
      </c>
      <c r="R32" s="81">
        <f>SUM(R16:R31)</f>
        <v>23</v>
      </c>
      <c r="S32" s="27">
        <f>IF(R32&gt;0,Q32/R32*100,"")</f>
        <v>39.130434782608695</v>
      </c>
      <c r="T32" s="94">
        <f>SUM(T16:T30)</f>
        <v>88</v>
      </c>
      <c r="U32" s="26">
        <f aca="true" t="shared" si="10" ref="U32:AB32">SUM(U16:U31)</f>
        <v>18</v>
      </c>
      <c r="V32" s="26">
        <f t="shared" si="10"/>
        <v>13</v>
      </c>
      <c r="W32" s="26">
        <f t="shared" si="10"/>
        <v>30</v>
      </c>
      <c r="X32" s="26">
        <f t="shared" si="10"/>
        <v>20</v>
      </c>
      <c r="Y32" s="26">
        <f t="shared" si="10"/>
        <v>29</v>
      </c>
      <c r="Z32" s="26">
        <f t="shared" si="10"/>
        <v>3</v>
      </c>
      <c r="AA32" s="26">
        <f t="shared" si="10"/>
        <v>11</v>
      </c>
      <c r="AB32" s="26">
        <f t="shared" si="10"/>
        <v>29</v>
      </c>
      <c r="AC32" s="93">
        <f>SUM(AC16:AC30)</f>
        <v>115.34680000000002</v>
      </c>
    </row>
    <row r="33" spans="1:29" ht="10.5" customHeight="1">
      <c r="A33" s="3"/>
      <c r="B33" s="2"/>
      <c r="C33" s="3"/>
      <c r="D33" s="2"/>
      <c r="E33" s="2"/>
      <c r="F33" s="4"/>
      <c r="G33" s="4"/>
      <c r="H33" s="2"/>
      <c r="I33" s="2"/>
      <c r="J33" s="2"/>
      <c r="K33" s="7"/>
      <c r="L33" s="8"/>
      <c r="M33" s="8"/>
      <c r="N33" s="5"/>
      <c r="O33" s="4"/>
      <c r="P33" s="4"/>
      <c r="Q33" s="4"/>
      <c r="R33" s="4"/>
      <c r="S33" s="4"/>
      <c r="T33" s="2"/>
      <c r="U33" s="2"/>
      <c r="V33" s="2"/>
      <c r="W33" s="2"/>
      <c r="X33" s="2"/>
      <c r="Y33" s="2"/>
      <c r="Z33" s="2"/>
      <c r="AA33" s="2"/>
      <c r="AB33" s="2"/>
      <c r="AC33" s="3"/>
    </row>
    <row r="34" spans="1:29" ht="10.5" customHeight="1">
      <c r="A34" s="146" t="s">
        <v>54</v>
      </c>
      <c r="B34" s="147"/>
      <c r="C34" s="148"/>
      <c r="D34" s="149"/>
      <c r="E34" s="145" t="s">
        <v>57</v>
      </c>
      <c r="F34" s="150"/>
      <c r="G34" s="150"/>
      <c r="H34" s="149"/>
      <c r="I34" s="149"/>
      <c r="J34" s="149"/>
      <c r="K34" s="145" t="s">
        <v>62</v>
      </c>
      <c r="L34" s="151"/>
      <c r="M34" s="151"/>
      <c r="N34" s="152"/>
      <c r="O34" s="150"/>
      <c r="P34" s="150"/>
      <c r="Q34" s="145" t="s">
        <v>64</v>
      </c>
      <c r="R34" s="150"/>
      <c r="S34" s="150"/>
      <c r="T34" s="149"/>
      <c r="U34" s="149"/>
      <c r="V34" s="149"/>
      <c r="W34" s="145" t="s">
        <v>68</v>
      </c>
      <c r="X34" s="149"/>
      <c r="Y34" s="149"/>
      <c r="Z34" s="149"/>
      <c r="AA34" s="149"/>
      <c r="AB34" s="149"/>
      <c r="AC34" s="148"/>
    </row>
    <row r="35" spans="1:29" ht="10.5" customHeight="1">
      <c r="A35" s="146" t="s">
        <v>55</v>
      </c>
      <c r="B35" s="149"/>
      <c r="C35" s="148"/>
      <c r="D35" s="149"/>
      <c r="E35" s="145" t="s">
        <v>58</v>
      </c>
      <c r="F35" s="150"/>
      <c r="G35" s="150"/>
      <c r="H35" s="149"/>
      <c r="I35" s="149"/>
      <c r="J35" s="149"/>
      <c r="K35" s="145" t="s">
        <v>63</v>
      </c>
      <c r="L35" s="151"/>
      <c r="M35" s="151"/>
      <c r="N35" s="152"/>
      <c r="O35" s="150"/>
      <c r="P35" s="150"/>
      <c r="Q35" s="145" t="s">
        <v>66</v>
      </c>
      <c r="R35" s="150"/>
      <c r="S35" s="150"/>
      <c r="T35" s="149"/>
      <c r="U35" s="149"/>
      <c r="V35" s="149"/>
      <c r="W35" s="145" t="s">
        <v>69</v>
      </c>
      <c r="X35" s="149"/>
      <c r="Y35" s="149"/>
      <c r="Z35" s="149"/>
      <c r="AA35" s="149"/>
      <c r="AB35" s="149"/>
      <c r="AC35" s="148"/>
    </row>
    <row r="36" spans="1:29" ht="10.5" customHeight="1">
      <c r="A36" s="145" t="s">
        <v>56</v>
      </c>
      <c r="B36" s="149"/>
      <c r="C36" s="153"/>
      <c r="D36" s="149"/>
      <c r="E36" s="145" t="s">
        <v>59</v>
      </c>
      <c r="F36" s="150"/>
      <c r="G36" s="150"/>
      <c r="H36" s="149"/>
      <c r="I36" s="149"/>
      <c r="J36" s="149"/>
      <c r="K36" s="145" t="s">
        <v>65</v>
      </c>
      <c r="L36" s="151"/>
      <c r="M36" s="151"/>
      <c r="N36" s="152"/>
      <c r="O36" s="150"/>
      <c r="P36" s="150"/>
      <c r="Q36" s="145" t="s">
        <v>67</v>
      </c>
      <c r="R36" s="150"/>
      <c r="S36" s="150"/>
      <c r="T36" s="149"/>
      <c r="U36" s="149"/>
      <c r="V36" s="149"/>
      <c r="W36" s="145" t="s">
        <v>70</v>
      </c>
      <c r="X36" s="149"/>
      <c r="Y36" s="149"/>
      <c r="Z36" s="149"/>
      <c r="AA36" s="149"/>
      <c r="AB36" s="149"/>
      <c r="AC36" s="148"/>
    </row>
    <row r="37" spans="1:29" ht="10.5" customHeight="1">
      <c r="A37" s="145" t="s">
        <v>61</v>
      </c>
      <c r="B37" s="149"/>
      <c r="C37" s="153"/>
      <c r="D37" s="149"/>
      <c r="E37" s="145" t="s">
        <v>60</v>
      </c>
      <c r="F37" s="150"/>
      <c r="G37" s="150"/>
      <c r="H37" s="149"/>
      <c r="I37" s="149"/>
      <c r="J37" s="149"/>
      <c r="K37" s="154" t="s">
        <v>71</v>
      </c>
      <c r="L37" s="155"/>
      <c r="M37" s="151"/>
      <c r="N37" s="152"/>
      <c r="O37" s="150"/>
      <c r="P37" s="150"/>
      <c r="Q37" s="150"/>
      <c r="R37" s="150"/>
      <c r="S37" s="150"/>
      <c r="T37" s="149"/>
      <c r="U37" s="149"/>
      <c r="V37" s="149"/>
      <c r="W37" s="149"/>
      <c r="X37" s="149"/>
      <c r="Y37" s="149"/>
      <c r="Z37" s="149"/>
      <c r="AA37" s="149"/>
      <c r="AB37" s="149"/>
      <c r="AC37" s="148"/>
    </row>
    <row r="38" spans="1:29" ht="10.5" customHeight="1">
      <c r="A38" s="145"/>
      <c r="B38" s="149"/>
      <c r="C38" s="153"/>
      <c r="D38" s="149"/>
      <c r="E38" s="149"/>
      <c r="F38" s="150"/>
      <c r="G38" s="150"/>
      <c r="H38" s="149"/>
      <c r="I38" s="149"/>
      <c r="J38" s="149"/>
      <c r="K38" s="153" t="s">
        <v>72</v>
      </c>
      <c r="L38" s="151"/>
      <c r="M38" s="151"/>
      <c r="N38" s="152"/>
      <c r="O38" s="150"/>
      <c r="P38" s="150"/>
      <c r="Q38" s="150"/>
      <c r="R38" s="150"/>
      <c r="S38" s="150"/>
      <c r="T38" s="149"/>
      <c r="U38" s="149"/>
      <c r="V38" s="149"/>
      <c r="W38" s="149"/>
      <c r="X38" s="149"/>
      <c r="Y38" s="149"/>
      <c r="Z38" s="149"/>
      <c r="AA38" s="149"/>
      <c r="AB38" s="149"/>
      <c r="AC38" s="148"/>
    </row>
    <row r="39" spans="1:29" ht="10.5" customHeight="1">
      <c r="A39" s="157" t="s">
        <v>73</v>
      </c>
      <c r="B39" s="149"/>
      <c r="C39" s="153"/>
      <c r="D39" s="149"/>
      <c r="E39" s="149"/>
      <c r="F39" s="150"/>
      <c r="G39" s="150"/>
      <c r="H39" s="149"/>
      <c r="I39" s="149"/>
      <c r="J39" s="149"/>
      <c r="K39" s="156"/>
      <c r="L39" s="151"/>
      <c r="M39" s="151"/>
      <c r="N39" s="152"/>
      <c r="O39" s="150"/>
      <c r="P39" s="150"/>
      <c r="Q39" s="150"/>
      <c r="R39" s="150"/>
      <c r="S39" s="150"/>
      <c r="T39" s="149"/>
      <c r="U39" s="149"/>
      <c r="V39" s="149"/>
      <c r="W39" s="149"/>
      <c r="X39" s="149"/>
      <c r="Y39" s="149"/>
      <c r="Z39" s="149"/>
      <c r="AA39" s="149"/>
      <c r="AB39" s="149"/>
      <c r="AC39" s="148"/>
    </row>
    <row r="40" spans="1:29" ht="10.5" customHeight="1">
      <c r="A40" s="153" t="s">
        <v>53</v>
      </c>
      <c r="B40" s="149"/>
      <c r="C40" s="153"/>
      <c r="D40" s="149"/>
      <c r="E40" s="149"/>
      <c r="F40" s="150"/>
      <c r="G40" s="150"/>
      <c r="H40" s="149"/>
      <c r="I40" s="149"/>
      <c r="J40" s="149"/>
      <c r="K40" s="156"/>
      <c r="L40" s="151"/>
      <c r="M40" s="151"/>
      <c r="N40" s="152"/>
      <c r="O40" s="150"/>
      <c r="P40" s="150"/>
      <c r="Q40" s="150"/>
      <c r="R40" s="150"/>
      <c r="S40" s="150"/>
      <c r="T40" s="149"/>
      <c r="U40" s="149"/>
      <c r="V40" s="149"/>
      <c r="W40" s="149"/>
      <c r="X40" s="149"/>
      <c r="Y40" s="149"/>
      <c r="Z40" s="149"/>
      <c r="AA40" s="149"/>
      <c r="AB40" s="149"/>
      <c r="AC40" s="148"/>
    </row>
    <row r="41" spans="1:29" ht="22.5" customHeight="1">
      <c r="A41" s="6"/>
      <c r="B41" s="2"/>
      <c r="D41" s="2"/>
      <c r="E41" s="12" t="s">
        <v>45</v>
      </c>
      <c r="F41" s="4"/>
      <c r="G41" s="4"/>
      <c r="H41" s="2"/>
      <c r="I41" s="2"/>
      <c r="J41" s="2"/>
      <c r="K41" s="7"/>
      <c r="L41" s="8"/>
      <c r="M41" s="8"/>
      <c r="N41" s="5"/>
      <c r="O41" s="4"/>
      <c r="P41" s="4"/>
      <c r="Q41" s="4"/>
      <c r="R41" s="4"/>
      <c r="S41" s="4"/>
      <c r="T41" s="2"/>
      <c r="U41" s="2"/>
      <c r="V41" s="2"/>
      <c r="W41" s="2"/>
      <c r="X41" s="2"/>
      <c r="Y41" s="2"/>
      <c r="Z41" s="2"/>
      <c r="AA41" s="2"/>
      <c r="AB41" s="2"/>
      <c r="AC41" s="3"/>
    </row>
    <row r="42" spans="1:29" ht="13.5" thickBot="1">
      <c r="A42" s="9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 customHeight="1" thickBot="1">
      <c r="A43" s="16"/>
      <c r="B43" s="11"/>
      <c r="C43" s="11"/>
      <c r="D43" s="158" t="s">
        <v>26</v>
      </c>
      <c r="E43" s="159"/>
      <c r="F43" s="159"/>
      <c r="G43" s="159"/>
      <c r="H43" s="159"/>
      <c r="I43" s="159"/>
      <c r="J43" s="159"/>
      <c r="K43" s="160"/>
      <c r="L43" s="90" t="s">
        <v>49</v>
      </c>
      <c r="M43" s="161" t="s">
        <v>27</v>
      </c>
      <c r="N43" s="162"/>
      <c r="O43" s="162"/>
      <c r="P43" s="162"/>
      <c r="Q43" s="162"/>
      <c r="R43" s="162"/>
      <c r="S43" s="162"/>
      <c r="T43" s="163"/>
      <c r="U43" s="3"/>
      <c r="V43" s="3"/>
      <c r="W43" s="3"/>
      <c r="X43" s="3"/>
      <c r="Y43" s="3"/>
      <c r="Z43" s="3"/>
      <c r="AA43" s="3"/>
      <c r="AB43" s="13"/>
      <c r="AC43" s="13"/>
    </row>
    <row r="44" spans="1:29" ht="18.75" thickBot="1">
      <c r="A44" s="16"/>
      <c r="B44" s="11"/>
      <c r="C44" s="102" t="str">
        <f>D9</f>
        <v>JZ</v>
      </c>
      <c r="D44" s="164" t="str">
        <f>D4</f>
        <v>Young Angels Kosice</v>
      </c>
      <c r="E44" s="165"/>
      <c r="F44" s="165"/>
      <c r="G44" s="165"/>
      <c r="H44" s="165"/>
      <c r="I44" s="165"/>
      <c r="J44" s="165"/>
      <c r="K44" s="166"/>
      <c r="L44" s="90" t="s">
        <v>49</v>
      </c>
      <c r="M44" s="164" t="str">
        <f>M4</f>
        <v>BKM Bardejov</v>
      </c>
      <c r="N44" s="167"/>
      <c r="O44" s="167"/>
      <c r="P44" s="167"/>
      <c r="Q44" s="167"/>
      <c r="R44" s="167"/>
      <c r="S44" s="167"/>
      <c r="T44" s="168"/>
      <c r="U44" s="3"/>
      <c r="V44" s="3"/>
      <c r="W44" s="3"/>
      <c r="X44" s="3"/>
      <c r="Y44" s="3"/>
      <c r="Z44" s="3"/>
      <c r="AA44" s="3"/>
      <c r="AB44" s="13"/>
      <c r="AC44" s="13"/>
    </row>
    <row r="45" spans="1:29" ht="15.75" customHeight="1" thickBot="1">
      <c r="A45" s="16"/>
      <c r="B45" s="11"/>
      <c r="C45" s="101" t="s">
        <v>29</v>
      </c>
      <c r="D45" s="175">
        <f>D5</f>
        <v>88</v>
      </c>
      <c r="E45" s="176"/>
      <c r="F45" s="176"/>
      <c r="G45" s="176"/>
      <c r="H45" s="176"/>
      <c r="I45" s="176"/>
      <c r="J45" s="176"/>
      <c r="K45" s="177"/>
      <c r="L45" s="90" t="s">
        <v>49</v>
      </c>
      <c r="M45" s="164">
        <f>M5</f>
        <v>39</v>
      </c>
      <c r="N45" s="167"/>
      <c r="O45" s="167"/>
      <c r="P45" s="167"/>
      <c r="Q45" s="167"/>
      <c r="R45" s="167"/>
      <c r="S45" s="167"/>
      <c r="T45" s="168"/>
      <c r="U45" s="3"/>
      <c r="V45" s="3"/>
      <c r="W45" s="3"/>
      <c r="X45" s="3"/>
      <c r="Y45" s="3"/>
      <c r="Z45" s="3"/>
      <c r="AA45" s="3"/>
      <c r="AB45" s="13"/>
      <c r="AC45" s="13"/>
    </row>
    <row r="46" spans="1:29" ht="18.75" thickBot="1">
      <c r="A46" s="16"/>
      <c r="B46" s="11"/>
      <c r="C46" s="11"/>
      <c r="D46" s="21"/>
      <c r="E46" s="21"/>
      <c r="F46" s="21"/>
      <c r="G46" s="21"/>
      <c r="H46" s="21"/>
      <c r="I46" s="21"/>
      <c r="J46" s="18"/>
      <c r="K46" s="17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9"/>
      <c r="AA46" s="11"/>
      <c r="AB46" s="11"/>
      <c r="AC46" s="13"/>
    </row>
    <row r="47" spans="1:29" ht="18">
      <c r="A47" s="16"/>
      <c r="B47" s="178" t="s">
        <v>36</v>
      </c>
      <c r="C47" s="179"/>
      <c r="D47" s="180" t="str">
        <f>D7</f>
        <v>V10</v>
      </c>
      <c r="E47" s="181"/>
      <c r="F47" s="181"/>
      <c r="G47" s="182"/>
      <c r="H47" s="182"/>
      <c r="I47" s="183"/>
      <c r="J47" s="19"/>
      <c r="K47" s="11"/>
      <c r="L47" s="11"/>
      <c r="M47" s="184" t="s">
        <v>38</v>
      </c>
      <c r="N47" s="185"/>
      <c r="O47" s="185"/>
      <c r="P47" s="185"/>
      <c r="Q47" s="185"/>
      <c r="R47" s="186"/>
      <c r="S47" s="190" t="str">
        <f>D10</f>
        <v>Hricko</v>
      </c>
      <c r="T47" s="191"/>
      <c r="U47" s="191"/>
      <c r="V47" s="191"/>
      <c r="W47" s="191"/>
      <c r="X47" s="191"/>
      <c r="Y47" s="191"/>
      <c r="Z47" s="191"/>
      <c r="AA47" s="191"/>
      <c r="AB47" s="192"/>
      <c r="AC47" s="13"/>
    </row>
    <row r="48" spans="1:29" ht="18.75" thickBot="1">
      <c r="A48" s="16"/>
      <c r="B48" s="169" t="s">
        <v>37</v>
      </c>
      <c r="C48" s="170"/>
      <c r="D48" s="171" t="str">
        <f>D8</f>
        <v>13.10.2018</v>
      </c>
      <c r="E48" s="172"/>
      <c r="F48" s="172"/>
      <c r="G48" s="173"/>
      <c r="H48" s="173"/>
      <c r="I48" s="174"/>
      <c r="J48" s="19"/>
      <c r="K48" s="11"/>
      <c r="L48" s="13"/>
      <c r="M48" s="187" t="s">
        <v>39</v>
      </c>
      <c r="N48" s="188"/>
      <c r="O48" s="188"/>
      <c r="P48" s="188"/>
      <c r="Q48" s="188"/>
      <c r="R48" s="189"/>
      <c r="S48" s="193" t="str">
        <f>D11</f>
        <v>YA Kosice</v>
      </c>
      <c r="T48" s="194"/>
      <c r="U48" s="194"/>
      <c r="V48" s="194"/>
      <c r="W48" s="194"/>
      <c r="X48" s="194"/>
      <c r="Y48" s="194"/>
      <c r="Z48" s="194"/>
      <c r="AA48" s="194"/>
      <c r="AB48" s="195"/>
      <c r="AC48" s="20"/>
    </row>
    <row r="49" spans="1:29" ht="13.5" thickBot="1">
      <c r="A49" s="9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2.75">
      <c r="A50" s="91"/>
      <c r="B50" s="3"/>
      <c r="C50" s="202" t="s">
        <v>30</v>
      </c>
      <c r="D50" s="203"/>
      <c r="E50" s="203"/>
      <c r="F50" s="204" t="s">
        <v>31</v>
      </c>
      <c r="G50" s="204"/>
      <c r="H50" s="205"/>
      <c r="I50" s="3"/>
      <c r="J50" s="3"/>
      <c r="K50" s="44" t="s">
        <v>23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6"/>
    </row>
    <row r="51" spans="1:29" ht="12.75">
      <c r="A51" s="91"/>
      <c r="B51" s="3"/>
      <c r="C51" s="200" t="s">
        <v>97</v>
      </c>
      <c r="D51" s="201"/>
      <c r="E51" s="201"/>
      <c r="F51" s="206">
        <v>7</v>
      </c>
      <c r="G51" s="206"/>
      <c r="H51" s="207"/>
      <c r="I51" s="3"/>
      <c r="J51" s="3"/>
      <c r="K51" s="47" t="s">
        <v>24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8"/>
    </row>
    <row r="52" spans="1:29" ht="12.75">
      <c r="A52" s="91"/>
      <c r="B52" s="3"/>
      <c r="C52" s="200" t="s">
        <v>98</v>
      </c>
      <c r="D52" s="201"/>
      <c r="E52" s="201"/>
      <c r="F52" s="206">
        <v>7</v>
      </c>
      <c r="G52" s="206"/>
      <c r="H52" s="207"/>
      <c r="I52" s="3"/>
      <c r="J52" s="3"/>
      <c r="K52" s="47" t="s">
        <v>32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8"/>
    </row>
    <row r="53" spans="1:29" ht="13.5" thickBot="1">
      <c r="A53" s="91"/>
      <c r="B53" s="3"/>
      <c r="C53" s="196"/>
      <c r="D53" s="197"/>
      <c r="E53" s="197"/>
      <c r="F53" s="198"/>
      <c r="G53" s="198"/>
      <c r="H53" s="199"/>
      <c r="I53" s="3"/>
      <c r="J53" s="3"/>
      <c r="K53" s="49" t="s">
        <v>33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1"/>
    </row>
    <row r="54" spans="1:29" ht="12.75">
      <c r="A54" s="9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2.75">
      <c r="A55" s="91"/>
      <c r="B55" s="3"/>
      <c r="C55" s="52" t="s">
        <v>34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2.75">
      <c r="A56" s="9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2.75">
      <c r="A57" s="91"/>
      <c r="B57" s="3"/>
      <c r="C57" s="271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3"/>
    </row>
    <row r="58" spans="1:29" ht="12.75">
      <c r="A58" s="91"/>
      <c r="B58" s="3"/>
      <c r="C58" s="274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5"/>
      <c r="Z58" s="275"/>
      <c r="AA58" s="275"/>
      <c r="AB58" s="275"/>
      <c r="AC58" s="276"/>
    </row>
    <row r="59" spans="1:29" ht="12.75">
      <c r="A59" s="91"/>
      <c r="B59" s="3"/>
      <c r="C59" s="274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6"/>
    </row>
    <row r="60" spans="1:29" ht="12.75">
      <c r="A60" s="91"/>
      <c r="B60" s="3"/>
      <c r="C60" s="274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6"/>
    </row>
    <row r="61" spans="1:29" ht="12.75">
      <c r="A61" s="91"/>
      <c r="B61" s="3"/>
      <c r="C61" s="274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6"/>
    </row>
    <row r="62" spans="1:29" ht="12.75">
      <c r="A62" s="91"/>
      <c r="B62" s="3"/>
      <c r="C62" s="274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6"/>
    </row>
    <row r="63" spans="1:29" ht="12.75">
      <c r="A63" s="91"/>
      <c r="B63" s="3"/>
      <c r="C63" s="274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5"/>
      <c r="V63" s="275"/>
      <c r="W63" s="275"/>
      <c r="X63" s="275"/>
      <c r="Y63" s="275"/>
      <c r="Z63" s="275"/>
      <c r="AA63" s="275"/>
      <c r="AB63" s="275"/>
      <c r="AC63" s="276"/>
    </row>
    <row r="64" spans="1:29" ht="12.75">
      <c r="A64" s="91"/>
      <c r="B64" s="3"/>
      <c r="C64" s="274"/>
      <c r="D64" s="275"/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5"/>
      <c r="V64" s="275"/>
      <c r="W64" s="275"/>
      <c r="X64" s="275"/>
      <c r="Y64" s="275"/>
      <c r="Z64" s="275"/>
      <c r="AA64" s="275"/>
      <c r="AB64" s="275"/>
      <c r="AC64" s="276"/>
    </row>
    <row r="65" spans="1:29" ht="12.75">
      <c r="A65" s="91"/>
      <c r="B65" s="3"/>
      <c r="C65" s="274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6"/>
    </row>
    <row r="66" spans="1:29" ht="12.75">
      <c r="A66" s="91"/>
      <c r="B66" s="3"/>
      <c r="C66" s="274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6"/>
    </row>
    <row r="67" spans="1:29" ht="12.75">
      <c r="A67" s="91"/>
      <c r="B67" s="3"/>
      <c r="C67" s="274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6"/>
    </row>
    <row r="68" spans="1:29" ht="12.75">
      <c r="A68" s="91"/>
      <c r="B68" s="3"/>
      <c r="C68" s="274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6"/>
    </row>
    <row r="69" spans="1:29" ht="12.75">
      <c r="A69" s="91"/>
      <c r="B69" s="3"/>
      <c r="C69" s="274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  <c r="Y69" s="275"/>
      <c r="Z69" s="275"/>
      <c r="AA69" s="275"/>
      <c r="AB69" s="275"/>
      <c r="AC69" s="276"/>
    </row>
    <row r="70" spans="1:29" ht="12.75">
      <c r="A70" s="91"/>
      <c r="B70" s="3"/>
      <c r="C70" s="274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6"/>
    </row>
    <row r="71" spans="1:29" ht="12.75">
      <c r="A71" s="91"/>
      <c r="B71" s="3"/>
      <c r="C71" s="274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5"/>
      <c r="AA71" s="275"/>
      <c r="AB71" s="275"/>
      <c r="AC71" s="276"/>
    </row>
    <row r="72" spans="1:29" ht="12.75">
      <c r="A72" s="91"/>
      <c r="B72" s="3"/>
      <c r="C72" s="277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9"/>
    </row>
    <row r="73" spans="1:29" ht="12.75" customHeight="1">
      <c r="A73" s="9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2:29" ht="11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8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0.5" customHeight="1">
      <c r="A81" s="157" t="s">
        <v>74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9.75" customHeight="1">
      <c r="A82" s="153" t="s">
        <v>53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</sheetData>
  <sheetProtection password="C20B" sheet="1" formatCells="0" formatColumns="0" formatRows="0" insertColumns="0" insertRows="0" insertHyperlinks="0" deleteColumns="0" deleteRows="0" sort="0" autoFilter="0" pivotTables="0"/>
  <mergeCells count="68">
    <mergeCell ref="C57:AC72"/>
    <mergeCell ref="AC14:AC15"/>
    <mergeCell ref="A32:C32"/>
    <mergeCell ref="A13:A15"/>
    <mergeCell ref="B13:B15"/>
    <mergeCell ref="C13:C15"/>
    <mergeCell ref="AB14:AB15"/>
    <mergeCell ref="K14:M14"/>
    <mergeCell ref="Q14:S14"/>
    <mergeCell ref="AA13:AB13"/>
    <mergeCell ref="D3:K3"/>
    <mergeCell ref="D4:K4"/>
    <mergeCell ref="D5:K5"/>
    <mergeCell ref="AA14:AA15"/>
    <mergeCell ref="T14:T15"/>
    <mergeCell ref="U14:U15"/>
    <mergeCell ref="W14:W15"/>
    <mergeCell ref="X14:X15"/>
    <mergeCell ref="Y14:Y15"/>
    <mergeCell ref="Z14:Z15"/>
    <mergeCell ref="M3:T3"/>
    <mergeCell ref="M4:T4"/>
    <mergeCell ref="M5:T5"/>
    <mergeCell ref="D11:I11"/>
    <mergeCell ref="O10:V10"/>
    <mergeCell ref="O11:V11"/>
    <mergeCell ref="D10:I10"/>
    <mergeCell ref="O9:V9"/>
    <mergeCell ref="O8:V8"/>
    <mergeCell ref="O7:V7"/>
    <mergeCell ref="B10:C10"/>
    <mergeCell ref="D13:D15"/>
    <mergeCell ref="V14:V15"/>
    <mergeCell ref="E14:G14"/>
    <mergeCell ref="H14:J14"/>
    <mergeCell ref="N14:P14"/>
    <mergeCell ref="E13:S13"/>
    <mergeCell ref="T13:Z13"/>
    <mergeCell ref="F52:H52"/>
    <mergeCell ref="A31:C31"/>
    <mergeCell ref="C51:E51"/>
    <mergeCell ref="D7:I7"/>
    <mergeCell ref="D8:I8"/>
    <mergeCell ref="B11:C11"/>
    <mergeCell ref="D9:I9"/>
    <mergeCell ref="B8:C8"/>
    <mergeCell ref="B7:C7"/>
    <mergeCell ref="B9:C9"/>
    <mergeCell ref="M47:R47"/>
    <mergeCell ref="M48:R48"/>
    <mergeCell ref="S47:AB47"/>
    <mergeCell ref="S48:AB48"/>
    <mergeCell ref="C53:E53"/>
    <mergeCell ref="F53:H53"/>
    <mergeCell ref="C52:E52"/>
    <mergeCell ref="C50:E50"/>
    <mergeCell ref="F50:H50"/>
    <mergeCell ref="F51:H51"/>
    <mergeCell ref="D43:K43"/>
    <mergeCell ref="M43:T43"/>
    <mergeCell ref="D44:K44"/>
    <mergeCell ref="M44:T44"/>
    <mergeCell ref="B48:C48"/>
    <mergeCell ref="D48:I48"/>
    <mergeCell ref="D45:K45"/>
    <mergeCell ref="M45:T45"/>
    <mergeCell ref="B47:C47"/>
    <mergeCell ref="D47:I47"/>
  </mergeCells>
  <conditionalFormatting sqref="E16:E30 K16:K30 H16:H30 Q16:Q30">
    <cfRule type="cellIs" priority="24" dxfId="7" operator="greaterThan" stopIfTrue="1">
      <formula>F16</formula>
    </cfRule>
  </conditionalFormatting>
  <conditionalFormatting sqref="F16:F30 L16:L30 I16:I30 R16:R30">
    <cfRule type="cellIs" priority="25" dxfId="7" operator="lessThan" stopIfTrue="1">
      <formula>E16</formula>
    </cfRule>
  </conditionalFormatting>
  <conditionalFormatting sqref="W9:X10 W8">
    <cfRule type="cellIs" priority="29" dxfId="7" operator="lessThan" stopIfTrue="1">
      <formula>W7</formula>
    </cfRule>
  </conditionalFormatting>
  <conditionalFormatting sqref="W11:X11">
    <cfRule type="cellIs" priority="30" dxfId="7" operator="greaterThan" stopIfTrue="1">
      <formula>W10</formula>
    </cfRule>
  </conditionalFormatting>
  <conditionalFormatting sqref="D5">
    <cfRule type="cellIs" priority="31" dxfId="7" operator="notEqual" stopIfTrue="1">
      <formula>SUM(W10+W11)</formula>
    </cfRule>
  </conditionalFormatting>
  <conditionalFormatting sqref="M5">
    <cfRule type="cellIs" priority="32" dxfId="7" operator="notEqual" stopIfTrue="1">
      <formula>SUM(X10+X11)</formula>
    </cfRule>
  </conditionalFormatting>
  <conditionalFormatting sqref="F51:H52">
    <cfRule type="cellIs" priority="68" dxfId="7" operator="notBetween" stopIfTrue="1">
      <formula>0</formula>
      <formula>5</formula>
    </cfRule>
  </conditionalFormatting>
  <conditionalFormatting sqref="F53:H53">
    <cfRule type="cellIs" priority="69" dxfId="7" operator="notBetween" stopIfTrue="1">
      <formula>0</formula>
      <formula>5</formula>
    </cfRule>
    <cfRule type="cellIs" priority="70" dxfId="10" operator="equal" stopIfTrue="1">
      <formula>""</formula>
    </cfRule>
  </conditionalFormatting>
  <conditionalFormatting sqref="X8">
    <cfRule type="cellIs" priority="34" dxfId="7" operator="lessThan" stopIfTrue="1">
      <formula>$X$7</formula>
    </cfRule>
  </conditionalFormatting>
  <conditionalFormatting sqref="AB16:AB30">
    <cfRule type="cellIs" priority="26" dxfId="7" operator="greaterThan" stopIfTrue="1">
      <formula>5</formula>
    </cfRule>
  </conditionalFormatting>
  <conditionalFormatting sqref="D26">
    <cfRule type="expression" priority="53" dxfId="7" stopIfTrue="1">
      <formula>"if($C$26)=0"</formula>
    </cfRule>
  </conditionalFormatting>
  <conditionalFormatting sqref="T32">
    <cfRule type="cellIs" priority="66" dxfId="0" operator="equal" stopIfTrue="1">
      <formula>$D$5</formula>
    </cfRule>
    <cfRule type="cellIs" priority="67" dxfId="0" operator="equal" stopIfTrue="1">
      <formula>$M$5</formula>
    </cfRule>
  </conditionalFormatting>
  <conditionalFormatting sqref="M4:T4">
    <cfRule type="expression" priority="90" dxfId="4" stopIfTrue="1">
      <formula>NOT(ISERROR(SEARCH("""""",M4)))</formula>
    </cfRule>
  </conditionalFormatting>
  <conditionalFormatting sqref="D4:K4">
    <cfRule type="expression" priority="91" dxfId="3" stopIfTrue="1">
      <formula>$W$10+$W$11</formula>
    </cfRule>
  </conditionalFormatting>
  <conditionalFormatting sqref="D32">
    <cfRule type="cellIs" priority="108" dxfId="0" operator="equal" stopIfTrue="1">
      <formula>200</formula>
    </cfRule>
    <cfRule type="cellIs" priority="109" dxfId="0" operator="equal" stopIfTrue="1">
      <formula>225</formula>
    </cfRule>
    <cfRule type="cellIs" priority="110" dxfId="0" operator="equal" stopIfTrue="1">
      <formula>250</formula>
    </cfRule>
  </conditionalFormatting>
  <conditionalFormatting sqref="D16:D30">
    <cfRule type="dataBar" priority="21" dxfId="1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{c41d91be-bb3d-4f8e-a788-2e234af4d154}</x14:id>
        </ext>
      </extLst>
    </cfRule>
  </conditionalFormatting>
  <conditionalFormatting sqref="E16:E30">
    <cfRule type="dataBar" priority="20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{a2ac4ff2-0986-4ab0-a47d-2d557df60cda}</x14:id>
        </ext>
      </extLst>
    </cfRule>
  </conditionalFormatting>
  <conditionalFormatting sqref="H16:H30">
    <cfRule type="dataBar" priority="18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{155adfb4-d378-483a-b392-35aec2cf5b7b}</x14:id>
        </ext>
      </extLst>
    </cfRule>
  </conditionalFormatting>
  <conditionalFormatting sqref="K16:K30">
    <cfRule type="dataBar" priority="17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{dcb9ede1-a8f0-4908-a270-d7feacf78870}</x14:id>
        </ext>
      </extLst>
    </cfRule>
  </conditionalFormatting>
  <conditionalFormatting sqref="T16:T30">
    <cfRule type="dataBar" priority="15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{be587c76-f816-4bad-a158-59b1b38e9c77}</x14:id>
        </ext>
      </extLst>
    </cfRule>
  </conditionalFormatting>
  <conditionalFormatting sqref="AC16:AC30">
    <cfRule type="dataBar" priority="14" dxfId="1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{293e4b71-57b7-43e0-addf-1c5921836a35}</x14:id>
        </ext>
      </extLst>
    </cfRule>
  </conditionalFormatting>
  <conditionalFormatting sqref="Q16">
    <cfRule type="dataBar" priority="6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{4e2a88aa-ed82-4810-b786-ef96a92e4621}</x14:id>
        </ext>
      </extLst>
    </cfRule>
  </conditionalFormatting>
  <conditionalFormatting sqref="Q17:Q30">
    <cfRule type="dataBar" priority="4" dxfId="1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{673d8504-1783-4258-99c9-17dc400c7063}</x14:id>
        </ext>
      </extLst>
    </cfRule>
  </conditionalFormatting>
  <printOptions horizontalCentered="1" verticalCentered="1"/>
  <pageMargins left="0.2755905511811024" right="0.2362204724409449" top="0.2362204724409449" bottom="0.1968503937007874" header="0.35433070866141736" footer="0.3937007874015748"/>
  <pageSetup horizontalDpi="600" verticalDpi="600" orientation="landscape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1d91be-bb3d-4f8e-a788-2e234af4d1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D16:D30</xm:sqref>
        </x14:conditionalFormatting>
        <x14:conditionalFormatting xmlns:xm="http://schemas.microsoft.com/office/excel/2006/main">
          <x14:cfRule type="dataBar" id="{a2ac4ff2-0986-4ab0-a47d-2d557df60cd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E16:E30</xm:sqref>
        </x14:conditionalFormatting>
        <x14:conditionalFormatting xmlns:xm="http://schemas.microsoft.com/office/excel/2006/main">
          <x14:cfRule type="dataBar" id="{155adfb4-d378-483a-b392-35aec2cf5b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H16:H30</xm:sqref>
        </x14:conditionalFormatting>
        <x14:conditionalFormatting xmlns:xm="http://schemas.microsoft.com/office/excel/2006/main">
          <x14:cfRule type="dataBar" id="{dcb9ede1-a8f0-4908-a270-d7feacf788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K16:K30</xm:sqref>
        </x14:conditionalFormatting>
        <x14:conditionalFormatting xmlns:xm="http://schemas.microsoft.com/office/excel/2006/main">
          <x14:cfRule type="dataBar" id="{be587c76-f816-4bad-a158-59b1b38e9c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T16:T30</xm:sqref>
        </x14:conditionalFormatting>
        <x14:conditionalFormatting xmlns:xm="http://schemas.microsoft.com/office/excel/2006/main">
          <x14:cfRule type="dataBar" id="{293e4b71-57b7-43e0-addf-1c5921836a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AC16:AC30</xm:sqref>
        </x14:conditionalFormatting>
        <x14:conditionalFormatting xmlns:xm="http://schemas.microsoft.com/office/excel/2006/main">
          <x14:cfRule type="dataBar" id="{4e2a88aa-ed82-4810-b786-ef96a92e46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Q16</xm:sqref>
        </x14:conditionalFormatting>
        <x14:conditionalFormatting xmlns:xm="http://schemas.microsoft.com/office/excel/2006/main">
          <x14:cfRule type="dataBar" id="{673d8504-1783-4258-99c9-17dc400c70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Q17:Q30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HP</cp:lastModifiedBy>
  <cp:lastPrinted>2012-09-06T09:59:01Z</cp:lastPrinted>
  <dcterms:created xsi:type="dcterms:W3CDTF">2010-11-14T07:56:41Z</dcterms:created>
  <dcterms:modified xsi:type="dcterms:W3CDTF">2018-10-15T05:14:58Z</dcterms:modified>
  <cp:category/>
  <cp:version/>
  <cp:contentType/>
  <cp:contentStatus/>
</cp:coreProperties>
</file>